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-120" yWindow="-60" windowWidth="15285" windowHeight="9810"/>
  </bookViews>
  <sheets>
    <sheet name="ВСЕГО МБТ" sheetId="2" r:id="rId1"/>
    <sheet name="Дотации" sheetId="1" r:id="rId2"/>
    <sheet name="Иные межб" sheetId="4" r:id="rId3"/>
  </sheets>
  <definedNames>
    <definedName name="_xlnm._FilterDatabase" localSheetId="0" hidden="1">'ВСЕГО МБТ'!#REF!</definedName>
  </definedNames>
  <calcPr calcId="145621"/>
</workbook>
</file>

<file path=xl/calcChain.xml><?xml version="1.0" encoding="utf-8"?>
<calcChain xmlns="http://schemas.openxmlformats.org/spreadsheetml/2006/main">
  <c r="L6" i="2" l="1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5" i="2"/>
  <c r="I5" i="2"/>
  <c r="G5" i="2"/>
  <c r="H5" i="2"/>
  <c r="F5" i="2"/>
  <c r="G8" i="2" l="1"/>
  <c r="H8" i="2"/>
  <c r="I8" i="2"/>
  <c r="F8" i="2"/>
  <c r="Y6" i="4"/>
  <c r="Y7" i="4"/>
  <c r="Y8" i="4"/>
  <c r="Y9" i="4"/>
  <c r="Y10" i="4"/>
  <c r="Y11" i="4"/>
  <c r="X6" i="4"/>
  <c r="X7" i="4"/>
  <c r="X8" i="4"/>
  <c r="X11" i="4" s="1"/>
  <c r="X9" i="4"/>
  <c r="X10" i="4"/>
  <c r="X5" i="4"/>
  <c r="W6" i="4"/>
  <c r="W7" i="4"/>
  <c r="W8" i="4"/>
  <c r="W9" i="4"/>
  <c r="W10" i="4"/>
  <c r="W5" i="4"/>
  <c r="W11" i="4"/>
  <c r="V11" i="4"/>
  <c r="V6" i="4"/>
  <c r="V7" i="4"/>
  <c r="V8" i="4"/>
  <c r="V9" i="4"/>
  <c r="V10" i="4"/>
  <c r="V5" i="4"/>
  <c r="U7" i="4"/>
  <c r="U8" i="4"/>
  <c r="U9" i="4"/>
  <c r="U10" i="4"/>
  <c r="U11" i="4"/>
  <c r="Q7" i="4"/>
  <c r="Q8" i="4"/>
  <c r="Q9" i="4"/>
  <c r="Q10" i="4"/>
  <c r="Q11" i="4"/>
  <c r="M7" i="4"/>
  <c r="M8" i="4"/>
  <c r="M9" i="4"/>
  <c r="M10" i="4"/>
  <c r="M11" i="4"/>
  <c r="I7" i="4"/>
  <c r="I8" i="4"/>
  <c r="I9" i="4"/>
  <c r="I10" i="4"/>
  <c r="I11" i="4"/>
  <c r="E6" i="4"/>
  <c r="E7" i="4"/>
  <c r="E8" i="4"/>
  <c r="E9" i="4"/>
  <c r="E10" i="4"/>
  <c r="E11" i="4"/>
  <c r="D11" i="4"/>
  <c r="C11" i="4"/>
  <c r="B11" i="4"/>
  <c r="T11" i="4"/>
  <c r="S11" i="4"/>
  <c r="R11" i="4"/>
  <c r="P11" i="4"/>
  <c r="O11" i="4"/>
  <c r="N11" i="4"/>
  <c r="L11" i="4" l="1"/>
  <c r="K11" i="4"/>
  <c r="J11" i="4"/>
  <c r="G11" i="4"/>
  <c r="H11" i="4"/>
  <c r="F11" i="4"/>
  <c r="C11" i="1" l="1"/>
  <c r="F6" i="2" l="1"/>
  <c r="H16" i="2" l="1"/>
  <c r="E10" i="1" l="1"/>
  <c r="E9" i="1"/>
  <c r="E8" i="1"/>
  <c r="E7" i="1"/>
  <c r="E6" i="1"/>
  <c r="E5" i="1"/>
  <c r="I16" i="2" l="1"/>
  <c r="B11" i="1"/>
  <c r="I14" i="2" l="1"/>
  <c r="H14" i="2"/>
  <c r="G6" i="2"/>
  <c r="H12" i="2" l="1"/>
  <c r="I6" i="2" l="1"/>
  <c r="H6" i="2"/>
  <c r="I12" i="2" l="1"/>
  <c r="D11" i="1" l="1"/>
  <c r="E11" i="1" l="1"/>
</calcChain>
</file>

<file path=xl/sharedStrings.xml><?xml version="1.0" encoding="utf-8"?>
<sst xmlns="http://schemas.openxmlformats.org/spreadsheetml/2006/main" count="97" uniqueCount="53">
  <si>
    <t>Наименование муниципального образования</t>
  </si>
  <si>
    <t>Исполнено</t>
  </si>
  <si>
    <t>Процент исполнения</t>
  </si>
  <si>
    <t>ИТОГО:</t>
  </si>
  <si>
    <t>Наименование показателя</t>
  </si>
  <si>
    <t>Вед.</t>
  </si>
  <si>
    <t>Ц.ст.</t>
  </si>
  <si>
    <t>Уточненная роспись/план</t>
  </si>
  <si>
    <t>ВСЕГО</t>
  </si>
  <si>
    <t>Единица измерения: рублей</t>
  </si>
  <si>
    <t>Фактическое исполнение</t>
  </si>
  <si>
    <t xml:space="preserve">     1. Дотации:</t>
  </si>
  <si>
    <t xml:space="preserve">        Выравнивание бюджетной обеспеченности поселений</t>
  </si>
  <si>
    <t xml:space="preserve">        Выравнивание бюджетной обеспеченности муниципальных районов (муниципальных округов, городских округов)</t>
  </si>
  <si>
    <t xml:space="preserve">        Поощрение победителей областного конкурса "Лучшее муниципальное образование Брянской области в сфере профилактики правонарушений"</t>
  </si>
  <si>
    <t>Разд.Пр</t>
  </si>
  <si>
    <t>ВР</t>
  </si>
  <si>
    <t>Уточненная бюджетная роспись</t>
  </si>
  <si>
    <t>Процент исполнения к первоначально утвержденным ассигнованиям</t>
  </si>
  <si>
    <t>Процент исполнения утвержденных законом о бюджете (с учетом внесенных изменений) ассигнований</t>
  </si>
  <si>
    <t>Процент исполнения уточненной бюджетной росписи</t>
  </si>
  <si>
    <t>Отчет о фактическом предоставлении дотаций бюджетам муниципальных образований по состоянию на 01.04.2024 года</t>
  </si>
  <si>
    <t>Злынковское городское поселение Злынковского муниципального района Брянской области</t>
  </si>
  <si>
    <t>Вышковское городское поселение Злынковского муниципального района Брянской области</t>
  </si>
  <si>
    <t>Денисковичское сельское поселение Злынковского муниципального района Брянской области</t>
  </si>
  <si>
    <t>Роговское сельское поселение Злынковского муниципального района Брянской области</t>
  </si>
  <si>
    <t>Спиридоновобудское сельское поселение Злынковского муниципального района Брянской области</t>
  </si>
  <si>
    <t>Щербиничское сельское поселение Злынковского муниципального района Брянской области</t>
  </si>
  <si>
    <t>Первоначальная роспись/план</t>
  </si>
  <si>
    <t>Отчет о фактическом предоставлении иных межбюджетных трансфертов бюджетам муниципальных образований по состоянию на  01.04.2024 года</t>
  </si>
  <si>
    <t>Обеспечение безопасности людей на водных объектах, охране их жизни и здоровья</t>
  </si>
  <si>
    <t>Обеспечение проживающих и нуждающихмя в жилых помещениях малоимущих граждан жилыми помещениями, осуществление муниуипального жилищного контроля</t>
  </si>
  <si>
    <t xml:space="preserve">       Создание условий для массового отдыха жителей, включая доступ к водным объектам </t>
  </si>
  <si>
    <t xml:space="preserve">        Организация  в границах поселения электро-,тепла-,газо- и водоснабжения населения, водоотведения, снабжения нселения топливом в пределах полномочий, установленных законодательством РФ</t>
  </si>
  <si>
    <t xml:space="preserve">        Поддержка мер по обеспечению сбалансированности бюджетов поселений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</si>
  <si>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</si>
  <si>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</si>
  <si>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</si>
  <si>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</si>
  <si>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Поддержка мер по обеспечению сбалансированности бюджетов поселений</t>
  </si>
  <si>
    <t>Утверждено решением о бюджете (с учетом внесенных изменений)</t>
  </si>
  <si>
    <t>ВСЕГО межбюджетных трансфертов из бюджета Злынковского муниципального района Брянской области бюджетам муниципальных образований, в том числе:</t>
  </si>
  <si>
    <t xml:space="preserve">     2. Иные межбюджетные трансферты:</t>
  </si>
  <si>
    <t>Первоначально утверждено решением о бюджете от 14.12.2023 г. № 63-1</t>
  </si>
  <si>
    <t>902</t>
  </si>
  <si>
    <t>0502</t>
  </si>
  <si>
    <t>0441283710</t>
  </si>
  <si>
    <t>905</t>
  </si>
  <si>
    <t>1403</t>
  </si>
  <si>
    <t>0441283020</t>
  </si>
  <si>
    <t>1401</t>
  </si>
  <si>
    <t>0441215840</t>
  </si>
  <si>
    <t>Сводные данные о фактически произведенных расходах из бюджета Злынковского муниципального района Брянской области на предоставление межбюджетных трансфертов бюджетам муниципальных образований по состоянию на 01.04.2024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</si>
</sst>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#,##0.0"/>
    <numFmt numFmtId="168" formatCode="#,##0.00_ ;[Red]\-#,##0.00\ "/>
    <numFmt numFmtId="169" formatCode="_-* #,##0.00&quot;р.&quot;_-;\-* #,##0.00&quot;р.&quot;_-;_-* &quot;-&quot;??&quot;р.&quot;_-;_-@_-"/>
    <numFmt numFmtId="170" formatCode="#,##0.00;[Red]#,##0.00"/>
    <numFmt numFmtId="171" formatCode="_(* #,##0_);_(* \(#,##0\);_(* &quot;-&quot;_);_(@_)"/>
    <numFmt numFmtId="172" formatCode="_(* #,##0.00_);_(* \(#,##0.00\);_(* &quot;-&quot;??_);_(@_)"/>
    <numFmt numFmtId="173" formatCode="_(&quot;$&quot;* #,##0_);_(&quot;$&quot;* \(#,##0\);_(&quot;$&quot;* &quot;-&quot;_);_(@_)"/>
    <numFmt numFmtId="174" formatCode="#,##0.00000"/>
    <numFmt numFmtId="175" formatCode="[$-419]General"/>
    <numFmt numFmtId="176" formatCode="0.0"/>
  </numFmts>
  <fonts count="9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.95"/>
      <color rgb="FF000000"/>
      <name val="Times New Roman"/>
      <family val="1"/>
      <charset val="204"/>
    </font>
    <font>
      <sz val="11.9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Helv"/>
    </font>
    <font>
      <b/>
      <sz val="12"/>
      <name val="Arial Cyr"/>
      <family val="2"/>
      <charset val="204"/>
    </font>
    <font>
      <sz val="10"/>
      <name val="Courier New"/>
      <family val="3"/>
      <charset val="204"/>
    </font>
    <font>
      <sz val="10"/>
      <name val="Times New Roman CYR"/>
      <charset val="204"/>
    </font>
    <font>
      <sz val="11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7.5"/>
      <color indexed="12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8000"/>
      <name val="Arial Cy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 Cyr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8"/>
      <name val="Arial Cy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name val="Arial"/>
      <family val="2"/>
      <charset val="204"/>
    </font>
    <font>
      <sz val="10"/>
      <color indexed="64"/>
      <name val="Arial"/>
      <family val="2"/>
      <charset val="204"/>
    </font>
    <font>
      <sz val="10"/>
      <name val="Arial"/>
      <family val="2"/>
    </font>
    <font>
      <b/>
      <sz val="18"/>
      <color indexed="56"/>
      <name val="Cambria"/>
      <family val="1"/>
      <charset val="204"/>
    </font>
    <font>
      <b/>
      <sz val="10"/>
      <color indexed="8"/>
      <name val="Arial CYR"/>
    </font>
    <font>
      <sz val="11"/>
      <color indexed="8"/>
      <name val="Calibri"/>
      <family val="2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Segoe UI"/>
      <family val="2"/>
      <charset val="204"/>
    </font>
    <font>
      <b/>
      <sz val="18"/>
      <color theme="3"/>
      <name val="Cambria"/>
      <family val="1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rgb="FFD3D3D3"/>
      </patternFill>
    </fill>
    <fill>
      <patternFill patternType="solid">
        <fgColor rgb="FFCCFFFF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F1F5F9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</borders>
  <cellStyleXfs count="972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>
      <alignment vertical="top" wrapText="1"/>
    </xf>
    <xf numFmtId="165" fontId="3" fillId="0" borderId="0" applyFont="0" applyFill="0" applyBorder="0" applyAlignment="0" applyProtection="0"/>
    <xf numFmtId="0" fontId="8" fillId="0" borderId="0"/>
    <xf numFmtId="165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>
      <alignment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0" borderId="1">
      <alignment horizontal="center" vertical="center" wrapText="1"/>
    </xf>
    <xf numFmtId="0" fontId="14" fillId="0" borderId="1">
      <alignment vertical="top" wrapText="1"/>
    </xf>
    <xf numFmtId="1" fontId="12" fillId="0" borderId="1">
      <alignment horizontal="center" vertical="top" shrinkToFit="1"/>
    </xf>
    <xf numFmtId="4" fontId="14" fillId="4" borderId="1">
      <alignment horizontal="right" vertical="top" shrinkToFit="1"/>
    </xf>
    <xf numFmtId="0" fontId="14" fillId="0" borderId="1">
      <alignment horizontal="left"/>
    </xf>
    <xf numFmtId="4" fontId="14" fillId="2" borderId="1">
      <alignment horizontal="right" vertical="top" shrinkToFit="1"/>
    </xf>
    <xf numFmtId="0" fontId="12" fillId="0" borderId="0">
      <alignment horizontal="left" wrapText="1"/>
    </xf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1" applyNumberFormat="0" applyAlignment="0" applyProtection="0"/>
    <xf numFmtId="0" fontId="27" fillId="10" borderId="12" applyNumberFormat="0" applyAlignment="0" applyProtection="0"/>
    <xf numFmtId="0" fontId="28" fillId="10" borderId="11" applyNumberFormat="0" applyAlignment="0" applyProtection="0"/>
    <xf numFmtId="0" fontId="29" fillId="0" borderId="13" applyNumberFormat="0" applyFill="0" applyAlignment="0" applyProtection="0"/>
    <xf numFmtId="0" fontId="30" fillId="11" borderId="14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4" fillId="35" borderId="0" applyNumberFormat="0" applyBorder="0" applyAlignment="0" applyProtection="0"/>
    <xf numFmtId="0" fontId="8" fillId="0" borderId="0"/>
    <xf numFmtId="0" fontId="39" fillId="0" borderId="0"/>
    <xf numFmtId="0" fontId="39" fillId="0" borderId="0"/>
    <xf numFmtId="0" fontId="44" fillId="0" borderId="0"/>
    <xf numFmtId="0" fontId="39" fillId="0" borderId="0"/>
    <xf numFmtId="0" fontId="39" fillId="0" borderId="0"/>
    <xf numFmtId="0" fontId="44" fillId="0" borderId="0"/>
    <xf numFmtId="0" fontId="45" fillId="0" borderId="0"/>
    <xf numFmtId="4" fontId="46" fillId="0" borderId="1">
      <alignment vertical="top" shrinkToFit="1"/>
    </xf>
    <xf numFmtId="0" fontId="47" fillId="0" borderId="0"/>
    <xf numFmtId="0" fontId="47" fillId="0" borderId="0"/>
    <xf numFmtId="0" fontId="19" fillId="0" borderId="0" applyNumberFormat="0" applyFill="0" applyBorder="0" applyAlignment="0" applyProtection="0"/>
    <xf numFmtId="0" fontId="39" fillId="0" borderId="0"/>
    <xf numFmtId="0" fontId="39" fillId="0" borderId="0"/>
    <xf numFmtId="0" fontId="44" fillId="0" borderId="0"/>
    <xf numFmtId="0" fontId="47" fillId="38" borderId="0"/>
    <xf numFmtId="0" fontId="47" fillId="0" borderId="0">
      <alignment wrapText="1"/>
    </xf>
    <xf numFmtId="0" fontId="47" fillId="0" borderId="0"/>
    <xf numFmtId="0" fontId="48" fillId="0" borderId="0">
      <alignment horizontal="center"/>
    </xf>
    <xf numFmtId="0" fontId="47" fillId="0" borderId="0">
      <alignment horizontal="right"/>
    </xf>
    <xf numFmtId="0" fontId="47" fillId="38" borderId="19"/>
    <xf numFmtId="0" fontId="47" fillId="0" borderId="1">
      <alignment horizontal="center" vertical="center" wrapText="1"/>
    </xf>
    <xf numFmtId="0" fontId="47" fillId="38" borderId="20"/>
    <xf numFmtId="0" fontId="47" fillId="38" borderId="20"/>
    <xf numFmtId="0" fontId="49" fillId="0" borderId="0"/>
    <xf numFmtId="0" fontId="47" fillId="38" borderId="0">
      <alignment shrinkToFit="1"/>
    </xf>
    <xf numFmtId="0" fontId="50" fillId="0" borderId="20">
      <alignment horizontal="right"/>
    </xf>
    <xf numFmtId="4" fontId="50" fillId="39" borderId="20">
      <alignment horizontal="right" vertical="top" shrinkToFit="1"/>
    </xf>
    <xf numFmtId="4" fontId="50" fillId="4" borderId="20">
      <alignment horizontal="right" vertical="top" shrinkToFit="1"/>
    </xf>
    <xf numFmtId="0" fontId="47" fillId="0" borderId="0">
      <alignment horizontal="left" wrapText="1"/>
    </xf>
    <xf numFmtId="0" fontId="50" fillId="0" borderId="1">
      <alignment vertical="top" wrapText="1"/>
    </xf>
    <xf numFmtId="49" fontId="47" fillId="0" borderId="1">
      <alignment horizontal="center" vertical="top" shrinkToFit="1"/>
    </xf>
    <xf numFmtId="4" fontId="50" fillId="39" borderId="1">
      <alignment horizontal="right" vertical="top" shrinkToFit="1"/>
    </xf>
    <xf numFmtId="4" fontId="50" fillId="39" borderId="1">
      <alignment horizontal="right" vertical="top" shrinkToFit="1"/>
    </xf>
    <xf numFmtId="4" fontId="12" fillId="0" borderId="1">
      <alignment horizontal="right" shrinkToFit="1"/>
    </xf>
    <xf numFmtId="4" fontId="50" fillId="4" borderId="1">
      <alignment horizontal="right" vertical="top" shrinkToFit="1"/>
    </xf>
    <xf numFmtId="0" fontId="47" fillId="38" borderId="21"/>
    <xf numFmtId="0" fontId="47" fillId="38" borderId="21"/>
    <xf numFmtId="4" fontId="51" fillId="40" borderId="20">
      <alignment horizontal="right" vertical="top" shrinkToFit="1"/>
    </xf>
    <xf numFmtId="0" fontId="47" fillId="38" borderId="21">
      <alignment horizontal="center"/>
    </xf>
    <xf numFmtId="4" fontId="50" fillId="0" borderId="1">
      <alignment horizontal="right" vertical="top" shrinkToFit="1"/>
    </xf>
    <xf numFmtId="49" fontId="47" fillId="0" borderId="1">
      <alignment horizontal="left" vertical="top" wrapText="1" indent="2"/>
    </xf>
    <xf numFmtId="4" fontId="47" fillId="0" borderId="1">
      <alignment horizontal="right" vertical="top" shrinkToFit="1"/>
    </xf>
    <xf numFmtId="0" fontId="47" fillId="38" borderId="21">
      <alignment shrinkToFit="1"/>
    </xf>
    <xf numFmtId="0" fontId="47" fillId="38" borderId="20">
      <alignment horizontal="center"/>
    </xf>
    <xf numFmtId="170" fontId="36" fillId="36" borderId="2">
      <alignment horizontal="right" vertical="center"/>
    </xf>
    <xf numFmtId="0" fontId="43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73" fontId="40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0" fontId="16" fillId="0" borderId="0">
      <alignment vertical="top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10" fillId="0" borderId="0"/>
    <xf numFmtId="0" fontId="40" fillId="37" borderId="0"/>
    <xf numFmtId="0" fontId="3" fillId="0" borderId="0">
      <alignment vertical="top" wrapText="1"/>
    </xf>
    <xf numFmtId="0" fontId="1" fillId="0" borderId="0"/>
    <xf numFmtId="0" fontId="10" fillId="0" borderId="0"/>
    <xf numFmtId="0" fontId="10" fillId="0" borderId="0"/>
    <xf numFmtId="0" fontId="40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>
      <alignment vertical="top" wrapText="1"/>
    </xf>
    <xf numFmtId="0" fontId="40" fillId="0" borderId="0"/>
    <xf numFmtId="0" fontId="8" fillId="37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>
      <alignment vertical="top" wrapText="1"/>
    </xf>
    <xf numFmtId="0" fontId="8" fillId="0" borderId="0"/>
    <xf numFmtId="0" fontId="40" fillId="0" borderId="0"/>
    <xf numFmtId="0" fontId="10" fillId="0" borderId="0"/>
    <xf numFmtId="0" fontId="10" fillId="0" borderId="0"/>
    <xf numFmtId="0" fontId="40" fillId="0" borderId="0"/>
    <xf numFmtId="0" fontId="10" fillId="0" borderId="0"/>
    <xf numFmtId="0" fontId="10" fillId="0" borderId="0"/>
    <xf numFmtId="0" fontId="39" fillId="0" borderId="0"/>
    <xf numFmtId="0" fontId="40" fillId="0" borderId="0"/>
    <xf numFmtId="0" fontId="10" fillId="0" borderId="0"/>
    <xf numFmtId="0" fontId="10" fillId="0" borderId="0"/>
    <xf numFmtId="0" fontId="3" fillId="0" borderId="0">
      <alignment vertical="top" wrapText="1"/>
    </xf>
    <xf numFmtId="0" fontId="10" fillId="0" borderId="0"/>
    <xf numFmtId="0" fontId="10" fillId="0" borderId="0"/>
    <xf numFmtId="0" fontId="40" fillId="0" borderId="0"/>
    <xf numFmtId="0" fontId="10" fillId="0" borderId="0"/>
    <xf numFmtId="0" fontId="10" fillId="0" borderId="0"/>
    <xf numFmtId="0" fontId="40" fillId="0" borderId="0"/>
    <xf numFmtId="168" fontId="37" fillId="0" borderId="0">
      <alignment horizontal="right" vertical="center"/>
    </xf>
    <xf numFmtId="0" fontId="1" fillId="2" borderId="15" applyNumberFormat="0" applyFont="0" applyAlignment="0" applyProtection="0"/>
    <xf numFmtId="9" fontId="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35" fillId="0" borderId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2" fillId="0" borderId="0" applyFont="0" applyFill="0" applyBorder="0" applyAlignment="0" applyProtection="0"/>
    <xf numFmtId="171" fontId="40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2" fillId="0" borderId="0" applyFont="0" applyFill="0" applyBorder="0" applyAlignment="0" applyProtection="0"/>
    <xf numFmtId="171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65" fontId="42" fillId="0" borderId="0" applyFont="0" applyFill="0" applyBorder="0" applyAlignment="0" applyProtection="0"/>
    <xf numFmtId="171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3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2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2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2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2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42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9" fontId="52" fillId="0" borderId="0" applyFont="0" applyFill="0" applyBorder="0" applyAlignment="0" applyProtection="0"/>
    <xf numFmtId="166" fontId="8" fillId="0" borderId="0" applyFont="0" applyFill="0" applyBorder="0" applyAlignment="0" applyProtection="0"/>
    <xf numFmtId="171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173" fontId="40" fillId="0" borderId="0" applyFon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21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171" fontId="52" fillId="0" borderId="0" applyFont="0" applyFill="0" applyBorder="0" applyAlignment="0" applyProtection="0"/>
    <xf numFmtId="0" fontId="1" fillId="21" borderId="0" applyNumberFormat="0" applyBorder="0" applyAlignment="0" applyProtection="0"/>
    <xf numFmtId="0" fontId="1" fillId="14" borderId="0" applyNumberFormat="0" applyBorder="0" applyAlignment="0" applyProtection="0"/>
    <xf numFmtId="0" fontId="1" fillId="33" borderId="0" applyNumberFormat="0" applyBorder="0" applyAlignment="0" applyProtection="0"/>
    <xf numFmtId="0" fontId="1" fillId="13" borderId="0" applyNumberFormat="0" applyBorder="0" applyAlignment="0" applyProtection="0"/>
    <xf numFmtId="0" fontId="1" fillId="18" borderId="0" applyNumberFormat="0" applyBorder="0" applyAlignment="0" applyProtection="0"/>
    <xf numFmtId="0" fontId="1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0" borderId="0"/>
    <xf numFmtId="0" fontId="1" fillId="17" borderId="0" applyNumberFormat="0" applyBorder="0" applyAlignment="0" applyProtection="0"/>
    <xf numFmtId="0" fontId="1" fillId="30" borderId="0" applyNumberFormat="0" applyBorder="0" applyAlignment="0" applyProtection="0"/>
    <xf numFmtId="0" fontId="1" fillId="13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44" fillId="0" borderId="0"/>
    <xf numFmtId="10" fontId="14" fillId="4" borderId="1">
      <alignment horizontal="right" vertical="top" shrinkToFit="1"/>
    </xf>
    <xf numFmtId="10" fontId="14" fillId="2" borderId="1">
      <alignment horizontal="right" vertical="top" shrinkToFit="1"/>
    </xf>
    <xf numFmtId="0" fontId="1" fillId="0" borderId="0"/>
    <xf numFmtId="0" fontId="1" fillId="2" borderId="15" applyNumberFormat="0" applyFont="0" applyAlignment="0" applyProtection="0"/>
    <xf numFmtId="0" fontId="1" fillId="14" borderId="0" applyNumberFormat="0" applyBorder="0" applyAlignment="0" applyProtection="0"/>
    <xf numFmtId="0" fontId="49" fillId="0" borderId="0"/>
    <xf numFmtId="0" fontId="49" fillId="0" borderId="0"/>
    <xf numFmtId="0" fontId="3" fillId="38" borderId="0"/>
    <xf numFmtId="1" fontId="12" fillId="0" borderId="1">
      <alignment horizontal="left" vertical="top" wrapText="1" indent="2"/>
    </xf>
    <xf numFmtId="4" fontId="12" fillId="0" borderId="1">
      <alignment horizontal="right" vertical="top" shrinkToFit="1"/>
    </xf>
    <xf numFmtId="10" fontId="12" fillId="0" borderId="1">
      <alignment horizontal="right" vertical="top" shrinkToFit="1"/>
    </xf>
    <xf numFmtId="0" fontId="12" fillId="0" borderId="0">
      <alignment vertical="top"/>
    </xf>
    <xf numFmtId="0" fontId="53" fillId="0" borderId="0">
      <alignment vertical="top" wrapText="1"/>
    </xf>
    <xf numFmtId="0" fontId="1" fillId="26" borderId="0" applyNumberFormat="0" applyBorder="0" applyAlignment="0" applyProtection="0"/>
    <xf numFmtId="0" fontId="1" fillId="13" borderId="0" applyNumberFormat="0" applyBorder="0" applyAlignment="0" applyProtection="0"/>
    <xf numFmtId="0" fontId="1" fillId="2" borderId="15" applyNumberFormat="0" applyFont="0" applyAlignment="0" applyProtection="0"/>
    <xf numFmtId="0" fontId="1" fillId="2" borderId="15" applyNumberFormat="0" applyFont="0" applyAlignment="0" applyProtection="0"/>
    <xf numFmtId="0" fontId="47" fillId="0" borderId="0"/>
    <xf numFmtId="0" fontId="47" fillId="0" borderId="0"/>
    <xf numFmtId="0" fontId="1" fillId="0" borderId="0"/>
    <xf numFmtId="0" fontId="47" fillId="38" borderId="0"/>
    <xf numFmtId="0" fontId="1" fillId="34" borderId="0" applyNumberFormat="0" applyBorder="0" applyAlignment="0" applyProtection="0"/>
    <xf numFmtId="0" fontId="47" fillId="0" borderId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47" fillId="0" borderId="1">
      <alignment horizontal="center" vertical="center" wrapText="1"/>
    </xf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33" borderId="0" applyNumberFormat="0" applyBorder="0" applyAlignment="0" applyProtection="0"/>
    <xf numFmtId="4" fontId="50" fillId="39" borderId="20">
      <alignment horizontal="right" vertical="top" shrinkToFit="1"/>
    </xf>
    <xf numFmtId="4" fontId="50" fillId="4" borderId="20">
      <alignment horizontal="right" vertical="top" shrinkToFit="1"/>
    </xf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17" borderId="0" applyNumberFormat="0" applyBorder="0" applyAlignment="0" applyProtection="0"/>
    <xf numFmtId="0" fontId="1" fillId="13" borderId="0" applyNumberFormat="0" applyBorder="0" applyAlignment="0" applyProtection="0"/>
    <xf numFmtId="0" fontId="47" fillId="38" borderId="21">
      <alignment horizontal="center"/>
    </xf>
    <xf numFmtId="172" fontId="52" fillId="0" borderId="0" applyFont="0" applyFill="0" applyBorder="0" applyAlignment="0" applyProtection="0"/>
    <xf numFmtId="0" fontId="1" fillId="2" borderId="15" applyNumberFormat="0" applyFont="0" applyAlignment="0" applyProtection="0"/>
    <xf numFmtId="0" fontId="1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3" borderId="0" applyNumberFormat="0" applyBorder="0" applyAlignment="0" applyProtection="0"/>
    <xf numFmtId="172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0" fontId="10" fillId="0" borderId="0"/>
    <xf numFmtId="9" fontId="52" fillId="0" borderId="0" applyFont="0" applyFill="0" applyBorder="0" applyAlignment="0" applyProtection="0"/>
    <xf numFmtId="0" fontId="1" fillId="2" borderId="15" applyNumberFormat="0" applyFont="0" applyAlignment="0" applyProtection="0"/>
    <xf numFmtId="0" fontId="1" fillId="2" borderId="15" applyNumberFormat="0" applyFont="0" applyAlignment="0" applyProtection="0"/>
    <xf numFmtId="0" fontId="1" fillId="2" borderId="15" applyNumberFormat="0" applyFont="0" applyAlignment="0" applyProtection="0"/>
    <xf numFmtId="0" fontId="52" fillId="0" borderId="0"/>
    <xf numFmtId="0" fontId="1" fillId="0" borderId="0"/>
    <xf numFmtId="0" fontId="1" fillId="0" borderId="0"/>
    <xf numFmtId="0" fontId="1" fillId="0" borderId="0"/>
    <xf numFmtId="173" fontId="52" fillId="0" borderId="0" applyFont="0" applyFill="0" applyBorder="0" applyAlignment="0" applyProtection="0"/>
    <xf numFmtId="49" fontId="12" fillId="0" borderId="1">
      <alignment vertical="top" wrapText="1"/>
    </xf>
    <xf numFmtId="0" fontId="10" fillId="0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33" borderId="0" applyNumberFormat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165" fontId="8" fillId="0" borderId="0" applyFont="0" applyFill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171" fontId="40" fillId="0" borderId="0" applyFont="0" applyFill="0" applyBorder="0" applyAlignment="0" applyProtection="0"/>
    <xf numFmtId="0" fontId="1" fillId="13" borderId="0" applyNumberFormat="0" applyBorder="0" applyAlignment="0" applyProtection="0"/>
    <xf numFmtId="0" fontId="54" fillId="0" borderId="0"/>
    <xf numFmtId="172" fontId="5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2" borderId="15" applyNumberFormat="0" applyFont="0" applyAlignment="0" applyProtection="0"/>
    <xf numFmtId="4" fontId="47" fillId="0" borderId="1">
      <alignment horizontal="right" vertical="top" shrinkToFit="1"/>
    </xf>
    <xf numFmtId="0" fontId="1" fillId="0" borderId="0"/>
    <xf numFmtId="0" fontId="55" fillId="0" borderId="0"/>
    <xf numFmtId="0" fontId="1" fillId="2" borderId="15" applyNumberFormat="0" applyFont="0" applyAlignment="0" applyProtection="0"/>
    <xf numFmtId="9" fontId="1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16" fillId="0" borderId="0">
      <alignment vertical="top" wrapText="1"/>
    </xf>
    <xf numFmtId="0" fontId="40" fillId="0" borderId="0"/>
    <xf numFmtId="173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56" fillId="0" borderId="0"/>
    <xf numFmtId="0" fontId="56" fillId="0" borderId="0"/>
    <xf numFmtId="0" fontId="57" fillId="38" borderId="0"/>
    <xf numFmtId="0" fontId="83" fillId="0" borderId="0">
      <alignment horizontal="left" vertical="center" wrapText="1"/>
    </xf>
    <xf numFmtId="0" fontId="83" fillId="0" borderId="0">
      <alignment horizontal="left" vertical="center" wrapText="1"/>
    </xf>
    <xf numFmtId="0" fontId="1" fillId="13" borderId="0" applyNumberFormat="0" applyBorder="0" applyAlignment="0" applyProtection="0"/>
    <xf numFmtId="0" fontId="1" fillId="68" borderId="0" applyNumberFormat="0" applyBorder="0" applyAlignment="0" applyProtection="0"/>
    <xf numFmtId="0" fontId="1" fillId="17" borderId="0" applyNumberFormat="0" applyBorder="0" applyAlignment="0" applyProtection="0"/>
    <xf numFmtId="0" fontId="1" fillId="45" borderId="0" applyNumberFormat="0" applyBorder="0" applyAlignment="0" applyProtection="0"/>
    <xf numFmtId="0" fontId="1" fillId="69" borderId="0" applyNumberFormat="0" applyBorder="0" applyAlignment="0" applyProtection="0"/>
    <xf numFmtId="0" fontId="1" fillId="21" borderId="0" applyNumberFormat="0" applyBorder="0" applyAlignment="0" applyProtection="0"/>
    <xf numFmtId="0" fontId="1" fillId="47" borderId="0" applyNumberFormat="0" applyBorder="0" applyAlignment="0" applyProtection="0"/>
    <xf numFmtId="0" fontId="1" fillId="70" borderId="0" applyNumberFormat="0" applyBorder="0" applyAlignment="0" applyProtection="0"/>
    <xf numFmtId="0" fontId="1" fillId="25" borderId="0" applyNumberFormat="0" applyBorder="0" applyAlignment="0" applyProtection="0"/>
    <xf numFmtId="0" fontId="1" fillId="71" borderId="0" applyNumberFormat="0" applyBorder="0" applyAlignment="0" applyProtection="0"/>
    <xf numFmtId="0" fontId="1" fillId="29" borderId="0" applyNumberFormat="0" applyBorder="0" applyAlignment="0" applyProtection="0"/>
    <xf numFmtId="0" fontId="1" fillId="72" borderId="0" applyNumberFormat="0" applyBorder="0" applyAlignment="0" applyProtection="0"/>
    <xf numFmtId="0" fontId="1" fillId="33" borderId="0" applyNumberFormat="0" applyBorder="0" applyAlignment="0" applyProtection="0"/>
    <xf numFmtId="0" fontId="1" fillId="73" borderId="0" applyNumberFormat="0" applyBorder="0" applyAlignment="0" applyProtection="0"/>
    <xf numFmtId="0" fontId="41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6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84" fillId="0" borderId="0">
      <alignment horizontal="center" vertical="center" wrapText="1"/>
    </xf>
    <xf numFmtId="0" fontId="83" fillId="0" borderId="0">
      <alignment horizontal="right" vertical="center" wrapText="1"/>
    </xf>
    <xf numFmtId="0" fontId="1" fillId="14" borderId="0" applyNumberFormat="0" applyBorder="0" applyAlignment="0" applyProtection="0"/>
    <xf numFmtId="0" fontId="1" fillId="74" borderId="0" applyNumberFormat="0" applyBorder="0" applyAlignment="0" applyProtection="0"/>
    <xf numFmtId="0" fontId="1" fillId="18" borderId="0" applyNumberFormat="0" applyBorder="0" applyAlignment="0" applyProtection="0"/>
    <xf numFmtId="0" fontId="1" fillId="75" borderId="0" applyNumberFormat="0" applyBorder="0" applyAlignment="0" applyProtection="0"/>
    <xf numFmtId="0" fontId="1" fillId="22" borderId="0" applyNumberFormat="0" applyBorder="0" applyAlignment="0" applyProtection="0"/>
    <xf numFmtId="0" fontId="1" fillId="54" borderId="0" applyNumberFormat="0" applyBorder="0" applyAlignment="0" applyProtection="0"/>
    <xf numFmtId="0" fontId="1" fillId="41" borderId="0" applyNumberFormat="0" applyBorder="0" applyAlignment="0" applyProtection="0"/>
    <xf numFmtId="0" fontId="1" fillId="26" borderId="0" applyNumberFormat="0" applyBorder="0" applyAlignment="0" applyProtection="0"/>
    <xf numFmtId="0" fontId="1" fillId="76" borderId="0" applyNumberFormat="0" applyBorder="0" applyAlignment="0" applyProtection="0"/>
    <xf numFmtId="0" fontId="1" fillId="30" borderId="0" applyNumberFormat="0" applyBorder="0" applyAlignment="0" applyProtection="0"/>
    <xf numFmtId="0" fontId="1" fillId="77" borderId="0" applyNumberFormat="0" applyBorder="0" applyAlignment="0" applyProtection="0"/>
    <xf numFmtId="0" fontId="1" fillId="34" borderId="0" applyNumberFormat="0" applyBorder="0" applyAlignment="0" applyProtection="0"/>
    <xf numFmtId="0" fontId="1" fillId="78" borderId="0" applyNumberFormat="0" applyBorder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8" borderId="0" applyNumberFormat="0" applyBorder="0" applyAlignment="0" applyProtection="0"/>
    <xf numFmtId="0" fontId="41" fillId="51" borderId="0" applyNumberFormat="0" applyBorder="0" applyAlignment="0" applyProtection="0"/>
    <xf numFmtId="0" fontId="41" fillId="55" borderId="0" applyNumberFormat="0" applyBorder="0" applyAlignment="0" applyProtection="0"/>
    <xf numFmtId="0" fontId="83" fillId="0" borderId="2">
      <alignment horizontal="center" vertical="center" wrapText="1"/>
    </xf>
    <xf numFmtId="0" fontId="83" fillId="0" borderId="2">
      <alignment horizontal="center" vertical="center" wrapText="1"/>
    </xf>
    <xf numFmtId="0" fontId="83" fillId="0" borderId="2">
      <alignment horizontal="center" vertical="center" wrapText="1"/>
    </xf>
    <xf numFmtId="0" fontId="83" fillId="0" borderId="2">
      <alignment horizontal="center" vertical="center" wrapText="1"/>
    </xf>
    <xf numFmtId="0" fontId="83" fillId="0" borderId="2">
      <alignment horizontal="left" vertical="center" wrapText="1"/>
    </xf>
    <xf numFmtId="0" fontId="83" fillId="0" borderId="2">
      <alignment horizontal="left" vertical="center" wrapText="1"/>
    </xf>
    <xf numFmtId="0" fontId="83" fillId="0" borderId="2">
      <alignment horizontal="left" vertical="center" wrapText="1"/>
    </xf>
    <xf numFmtId="0" fontId="83" fillId="0" borderId="2">
      <alignment horizontal="left" vertical="center" wrapText="1"/>
    </xf>
    <xf numFmtId="0" fontId="34" fillId="15" borderId="0" applyNumberFormat="0" applyBorder="0" applyAlignment="0" applyProtection="0"/>
    <xf numFmtId="0" fontId="34" fillId="79" borderId="0" applyNumberFormat="0" applyBorder="0" applyAlignment="0" applyProtection="0"/>
    <xf numFmtId="0" fontId="34" fillId="19" borderId="0" applyNumberFormat="0" applyBorder="0" applyAlignment="0" applyProtection="0"/>
    <xf numFmtId="0" fontId="34" fillId="80" borderId="0" applyNumberFormat="0" applyBorder="0" applyAlignment="0" applyProtection="0"/>
    <xf numFmtId="0" fontId="34" fillId="23" borderId="0" applyNumberFormat="0" applyBorder="0" applyAlignment="0" applyProtection="0"/>
    <xf numFmtId="0" fontId="34" fillId="54" borderId="0" applyNumberFormat="0" applyBorder="0" applyAlignment="0" applyProtection="0"/>
    <xf numFmtId="0" fontId="34" fillId="81" borderId="0" applyNumberFormat="0" applyBorder="0" applyAlignment="0" applyProtection="0"/>
    <xf numFmtId="0" fontId="34" fillId="27" borderId="0" applyNumberFormat="0" applyBorder="0" applyAlignment="0" applyProtection="0"/>
    <xf numFmtId="0" fontId="34" fillId="82" borderId="0" applyNumberFormat="0" applyBorder="0" applyAlignment="0" applyProtection="0"/>
    <xf numFmtId="0" fontId="34" fillId="31" borderId="0" applyNumberFormat="0" applyBorder="0" applyAlignment="0" applyProtection="0"/>
    <xf numFmtId="0" fontId="34" fillId="83" borderId="0" applyNumberFormat="0" applyBorder="0" applyAlignment="0" applyProtection="0"/>
    <xf numFmtId="0" fontId="34" fillId="35" borderId="0" applyNumberFormat="0" applyBorder="0" applyAlignment="0" applyProtection="0"/>
    <xf numFmtId="0" fontId="34" fillId="84" borderId="0" applyNumberFormat="0" applyBorder="0" applyAlignment="0" applyProtection="0"/>
    <xf numFmtId="0" fontId="60" fillId="56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9" borderId="0" applyNumberFormat="0" applyBorder="0" applyAlignment="0" applyProtection="0"/>
    <xf numFmtId="0" fontId="83" fillId="0" borderId="2">
      <alignment horizontal="center" vertical="center" wrapText="1"/>
    </xf>
    <xf numFmtId="0" fontId="83" fillId="0" borderId="2">
      <alignment horizontal="center" vertical="center" wrapText="1"/>
    </xf>
    <xf numFmtId="0" fontId="83" fillId="0" borderId="2">
      <alignment horizontal="center" vertical="center" wrapText="1"/>
    </xf>
    <xf numFmtId="0" fontId="83" fillId="0" borderId="2">
      <alignment horizontal="center" vertical="center" wrapText="1"/>
    </xf>
    <xf numFmtId="4" fontId="83" fillId="0" borderId="2">
      <alignment horizontal="right" vertical="center" wrapText="1"/>
    </xf>
    <xf numFmtId="4" fontId="83" fillId="0" borderId="2">
      <alignment horizontal="right" vertical="center" wrapText="1"/>
    </xf>
    <xf numFmtId="4" fontId="83" fillId="0" borderId="2">
      <alignment horizontal="right" vertical="center" wrapText="1"/>
    </xf>
    <xf numFmtId="4" fontId="83" fillId="0" borderId="2">
      <alignment horizontal="right" vertical="center" wrapText="1"/>
    </xf>
    <xf numFmtId="0" fontId="34" fillId="12" borderId="0" applyNumberFormat="0" applyBorder="0" applyAlignment="0" applyProtection="0"/>
    <xf numFmtId="0" fontId="34" fillId="85" borderId="0" applyNumberFormat="0" applyBorder="0" applyAlignment="0" applyProtection="0"/>
    <xf numFmtId="0" fontId="34" fillId="16" borderId="0" applyNumberFormat="0" applyBorder="0" applyAlignment="0" applyProtection="0"/>
    <xf numFmtId="0" fontId="34" fillId="86" borderId="0" applyNumberFormat="0" applyBorder="0" applyAlignment="0" applyProtection="0"/>
    <xf numFmtId="0" fontId="34" fillId="20" borderId="0" applyNumberFormat="0" applyBorder="0" applyAlignment="0" applyProtection="0"/>
    <xf numFmtId="0" fontId="34" fillId="87" borderId="0" applyNumberFormat="0" applyBorder="0" applyAlignment="0" applyProtection="0"/>
    <xf numFmtId="0" fontId="34" fillId="24" borderId="0" applyNumberFormat="0" applyBorder="0" applyAlignment="0" applyProtection="0"/>
    <xf numFmtId="0" fontId="34" fillId="88" borderId="0" applyNumberFormat="0" applyBorder="0" applyAlignment="0" applyProtection="0"/>
    <xf numFmtId="0" fontId="34" fillId="28" borderId="0" applyNumberFormat="0" applyBorder="0" applyAlignment="0" applyProtection="0"/>
    <xf numFmtId="0" fontId="34" fillId="89" borderId="0" applyNumberFormat="0" applyBorder="0" applyAlignment="0" applyProtection="0"/>
    <xf numFmtId="0" fontId="34" fillId="32" borderId="0" applyNumberFormat="0" applyBorder="0" applyAlignment="0" applyProtection="0"/>
    <xf numFmtId="0" fontId="34" fillId="90" borderId="0" applyNumberFormat="0" applyBorder="0" applyAlignment="0" applyProtection="0"/>
    <xf numFmtId="0" fontId="24" fillId="7" borderId="0" applyNumberFormat="0" applyBorder="0" applyAlignment="0" applyProtection="0"/>
    <xf numFmtId="0" fontId="24" fillId="91" borderId="0" applyNumberFormat="0" applyBorder="0" applyAlignment="0" applyProtection="0"/>
    <xf numFmtId="0" fontId="28" fillId="10" borderId="11" applyNumberFormat="0" applyAlignment="0" applyProtection="0"/>
    <xf numFmtId="0" fontId="28" fillId="92" borderId="11" applyNumberFormat="0" applyAlignment="0" applyProtection="0"/>
    <xf numFmtId="0" fontId="30" fillId="11" borderId="14" applyNumberFormat="0" applyAlignment="0" applyProtection="0"/>
    <xf numFmtId="0" fontId="30" fillId="93" borderId="14" applyNumberFormat="0" applyAlignment="0" applyProtection="0"/>
    <xf numFmtId="175" fontId="85" fillId="0" borderId="0"/>
    <xf numFmtId="0" fontId="3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94" borderId="0" applyNumberFormat="0" applyBorder="0" applyAlignment="0" applyProtection="0"/>
    <xf numFmtId="0" fontId="20" fillId="0" borderId="8" applyNumberFormat="0" applyFill="0" applyAlignment="0" applyProtection="0"/>
    <xf numFmtId="0" fontId="66" fillId="0" borderId="24" applyNumberFormat="0" applyFill="0" applyAlignment="0" applyProtection="0"/>
    <xf numFmtId="0" fontId="20" fillId="0" borderId="8" applyNumberFormat="0" applyFill="0" applyAlignment="0" applyProtection="0"/>
    <xf numFmtId="0" fontId="66" fillId="0" borderId="24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6" fillId="9" borderId="11" applyNumberFormat="0" applyAlignment="0" applyProtection="0"/>
    <xf numFmtId="0" fontId="26" fillId="95" borderId="11" applyNumberFormat="0" applyAlignment="0" applyProtection="0"/>
    <xf numFmtId="0" fontId="29" fillId="0" borderId="13" applyNumberFormat="0" applyFill="0" applyAlignment="0" applyProtection="0"/>
    <xf numFmtId="0" fontId="25" fillId="8" borderId="0" applyNumberFormat="0" applyBorder="0" applyAlignment="0" applyProtection="0"/>
    <xf numFmtId="0" fontId="25" fillId="96" borderId="0" applyNumberFormat="0" applyBorder="0" applyAlignment="0" applyProtection="0"/>
    <xf numFmtId="0" fontId="86" fillId="0" borderId="0">
      <alignment horizontal="center" vertical="center" wrapText="1"/>
    </xf>
    <xf numFmtId="0" fontId="41" fillId="5" borderId="15" applyNumberFormat="0" applyFont="0" applyAlignment="0" applyProtection="0"/>
    <xf numFmtId="0" fontId="27" fillId="10" borderId="12" applyNumberFormat="0" applyAlignment="0" applyProtection="0"/>
    <xf numFmtId="0" fontId="27" fillId="92" borderId="12" applyNumberFormat="0" applyAlignment="0" applyProtection="0"/>
    <xf numFmtId="0" fontId="8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1" fillId="0" borderId="0" applyNumberFormat="0" applyFill="0" applyBorder="0" applyAlignment="0" applyProtection="0"/>
    <xf numFmtId="49" fontId="42" fillId="0" borderId="30">
      <alignment horizontal="center" vertical="top" shrinkToFit="1"/>
    </xf>
    <xf numFmtId="1" fontId="62" fillId="0" borderId="30">
      <alignment horizontal="center" vertical="top" shrinkToFit="1"/>
    </xf>
    <xf numFmtId="49" fontId="42" fillId="0" borderId="30">
      <alignment horizontal="center" vertical="top" shrinkToFit="1"/>
    </xf>
    <xf numFmtId="49" fontId="42" fillId="0" borderId="30">
      <alignment horizontal="center" vertical="top" wrapText="1"/>
    </xf>
    <xf numFmtId="49" fontId="42" fillId="0" borderId="30">
      <alignment horizontal="center" vertical="top" wrapText="1"/>
    </xf>
    <xf numFmtId="174" fontId="3" fillId="0" borderId="1">
      <alignment horizontal="right" vertical="top" shrinkToFit="1"/>
    </xf>
    <xf numFmtId="0" fontId="81" fillId="0" borderId="30">
      <alignment vertical="top" wrapText="1"/>
    </xf>
    <xf numFmtId="4" fontId="81" fillId="49" borderId="30">
      <alignment horizontal="right" vertical="top" shrinkToFit="1"/>
    </xf>
    <xf numFmtId="4" fontId="14" fillId="4" borderId="1">
      <alignment horizontal="right" vertical="top" shrinkToFit="1"/>
    </xf>
    <xf numFmtId="0" fontId="60" fillId="60" borderId="0" applyNumberFormat="0" applyBorder="0" applyAlignment="0" applyProtection="0"/>
    <xf numFmtId="0" fontId="60" fillId="61" borderId="0" applyNumberFormat="0" applyBorder="0" applyAlignment="0" applyProtection="0"/>
    <xf numFmtId="0" fontId="60" fillId="62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63" borderId="0" applyNumberFormat="0" applyBorder="0" applyAlignment="0" applyProtection="0"/>
    <xf numFmtId="0" fontId="63" fillId="50" borderId="22" applyNumberFormat="0" applyAlignment="0" applyProtection="0"/>
    <xf numFmtId="0" fontId="64" fillId="64" borderId="29" applyNumberFormat="0" applyAlignment="0" applyProtection="0"/>
    <xf numFmtId="0" fontId="65" fillId="64" borderId="22" applyNumberFormat="0" applyAlignment="0" applyProtection="0"/>
    <xf numFmtId="0" fontId="8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73" fontId="40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0" fillId="0" borderId="0" applyFont="0" applyFill="0" applyBorder="0" applyProtection="0"/>
    <xf numFmtId="164" fontId="78" fillId="0" borderId="0" applyFont="0" applyFill="0" applyBorder="0" applyProtection="0"/>
    <xf numFmtId="173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0" fillId="0" borderId="0" applyFont="0" applyFill="0" applyBorder="0" applyProtection="0"/>
    <xf numFmtId="164" fontId="78" fillId="0" borderId="0" applyFont="0" applyFill="0" applyBorder="0" applyProtection="0"/>
    <xf numFmtId="164" fontId="4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0" fillId="0" borderId="0" applyFont="0" applyFill="0" applyBorder="0" applyProtection="0"/>
    <xf numFmtId="164" fontId="78" fillId="0" borderId="0" applyFont="0" applyFill="0" applyBorder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0" fillId="0" borderId="0" applyFont="0" applyFill="0" applyBorder="0" applyProtection="0"/>
    <xf numFmtId="164" fontId="78" fillId="0" borderId="0" applyFont="0" applyFill="0" applyBorder="0" applyProtection="0"/>
    <xf numFmtId="164" fontId="8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1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0" fillId="0" borderId="0" applyFont="0" applyFill="0" applyBorder="0" applyProtection="0"/>
    <xf numFmtId="169" fontId="78" fillId="0" borderId="0" applyFont="0" applyFill="0" applyBorder="0" applyProtection="0"/>
    <xf numFmtId="169" fontId="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0" fillId="0" borderId="0" applyFont="0" applyFill="0" applyBorder="0" applyProtection="0"/>
    <xf numFmtId="169" fontId="78" fillId="0" borderId="0" applyFont="0" applyFill="0" applyBorder="0" applyProtection="0"/>
    <xf numFmtId="169" fontId="3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0" fillId="0" borderId="0" applyFont="0" applyFill="0" applyBorder="0" applyProtection="0"/>
    <xf numFmtId="169" fontId="78" fillId="0" borderId="0" applyFont="0" applyFill="0" applyBorder="0" applyProtection="0"/>
    <xf numFmtId="169" fontId="3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0" fillId="0" borderId="0" applyFont="0" applyFill="0" applyBorder="0" applyProtection="0"/>
    <xf numFmtId="169" fontId="78" fillId="0" borderId="0" applyFont="0" applyFill="0" applyBorder="0" applyProtection="0"/>
    <xf numFmtId="169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9" fontId="41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0" fontId="20" fillId="0" borderId="8" applyNumberFormat="0" applyFill="0" applyAlignment="0" applyProtection="0"/>
    <xf numFmtId="0" fontId="66" fillId="0" borderId="24" applyNumberFormat="0" applyFill="0" applyAlignment="0" applyProtection="0"/>
    <xf numFmtId="0" fontId="20" fillId="0" borderId="8" applyNumberFormat="0" applyFill="0" applyProtection="0"/>
    <xf numFmtId="0" fontId="67" fillId="0" borderId="25" applyNumberFormat="0" applyFill="0" applyAlignment="0" applyProtection="0"/>
    <xf numFmtId="0" fontId="68" fillId="0" borderId="26" applyNumberFormat="0" applyFill="0" applyAlignment="0" applyProtection="0"/>
    <xf numFmtId="0" fontId="68" fillId="0" borderId="0" applyNumberFormat="0" applyFill="0" applyBorder="0" applyAlignment="0" applyProtection="0"/>
    <xf numFmtId="49" fontId="77" fillId="0" borderId="2" applyNumberFormat="0">
      <alignment horizontal="center" vertical="center" wrapText="1"/>
    </xf>
    <xf numFmtId="49" fontId="77" fillId="0" borderId="2" applyNumberFormat="0">
      <alignment horizontal="center" vertical="center" wrapText="1"/>
    </xf>
    <xf numFmtId="49" fontId="77" fillId="0" borderId="2" applyNumberFormat="0">
      <alignment horizontal="center" vertical="center" wrapText="1"/>
    </xf>
    <xf numFmtId="49" fontId="77" fillId="0" borderId="2" applyNumberFormat="0">
      <alignment horizontal="center" vertical="center" wrapText="1"/>
    </xf>
    <xf numFmtId="0" fontId="69" fillId="0" borderId="31" applyNumberFormat="0" applyFill="0" applyAlignment="0" applyProtection="0"/>
    <xf numFmtId="0" fontId="70" fillId="65" borderId="23" applyNumberFormat="0" applyAlignment="0" applyProtection="0"/>
    <xf numFmtId="0" fontId="1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7" fillId="0" borderId="0" applyNumberFormat="0" applyFill="0" applyBorder="0" applyProtection="0"/>
    <xf numFmtId="0" fontId="71" fillId="66" borderId="0" applyNumberFormat="0" applyBorder="0" applyAlignment="0" applyProtection="0"/>
    <xf numFmtId="0" fontId="79" fillId="0" borderId="0"/>
    <xf numFmtId="0" fontId="16" fillId="0" borderId="0">
      <alignment vertical="top" wrapText="1"/>
    </xf>
    <xf numFmtId="0" fontId="1" fillId="0" borderId="0"/>
    <xf numFmtId="0" fontId="59" fillId="0" borderId="0"/>
    <xf numFmtId="0" fontId="53" fillId="0" borderId="0">
      <alignment vertical="top" wrapText="1"/>
    </xf>
    <xf numFmtId="0" fontId="1" fillId="0" borderId="0"/>
    <xf numFmtId="0" fontId="54" fillId="0" borderId="0"/>
    <xf numFmtId="0" fontId="3" fillId="0" borderId="0">
      <alignment vertical="top" wrapText="1"/>
    </xf>
    <xf numFmtId="0" fontId="40" fillId="0" borderId="0"/>
    <xf numFmtId="0" fontId="40" fillId="0" borderId="0"/>
    <xf numFmtId="0" fontId="3" fillId="0" borderId="0">
      <alignment vertical="top" wrapText="1"/>
    </xf>
    <xf numFmtId="0" fontId="8" fillId="0" borderId="0"/>
    <xf numFmtId="0" fontId="16" fillId="0" borderId="0">
      <alignment vertical="top" wrapText="1"/>
    </xf>
    <xf numFmtId="0" fontId="40" fillId="0" borderId="0">
      <alignment vertical="top" wrapText="1"/>
    </xf>
    <xf numFmtId="0" fontId="78" fillId="0" borderId="0">
      <alignment vertical="top" wrapText="1"/>
    </xf>
    <xf numFmtId="0" fontId="16" fillId="0" borderId="0">
      <alignment vertical="top" wrapText="1"/>
    </xf>
    <xf numFmtId="0" fontId="59" fillId="0" borderId="0"/>
    <xf numFmtId="0" fontId="16" fillId="0" borderId="0">
      <alignment vertical="top" wrapText="1"/>
    </xf>
    <xf numFmtId="0" fontId="16" fillId="0" borderId="0">
      <alignment vertical="top" wrapText="1"/>
    </xf>
    <xf numFmtId="0" fontId="16" fillId="0" borderId="0">
      <alignment vertical="top" wrapText="1"/>
    </xf>
    <xf numFmtId="0" fontId="16" fillId="0" borderId="0">
      <alignment vertical="top" wrapText="1"/>
    </xf>
    <xf numFmtId="0" fontId="42" fillId="0" borderId="0">
      <alignment vertical="top" wrapText="1"/>
    </xf>
    <xf numFmtId="0" fontId="1" fillId="0" borderId="0"/>
    <xf numFmtId="0" fontId="3" fillId="0" borderId="0">
      <alignment vertical="top" wrapText="1"/>
    </xf>
    <xf numFmtId="0" fontId="1" fillId="0" borderId="0"/>
    <xf numFmtId="0" fontId="42" fillId="0" borderId="0">
      <alignment vertical="top" wrapText="1"/>
    </xf>
    <xf numFmtId="0" fontId="1" fillId="0" borderId="0"/>
    <xf numFmtId="0" fontId="17" fillId="0" borderId="0"/>
    <xf numFmtId="0" fontId="40" fillId="0" borderId="0">
      <alignment vertical="top" wrapText="1"/>
    </xf>
    <xf numFmtId="0" fontId="78" fillId="0" borderId="0">
      <alignment vertical="top" wrapText="1"/>
    </xf>
    <xf numFmtId="0" fontId="40" fillId="0" borderId="0"/>
    <xf numFmtId="0" fontId="1" fillId="0" borderId="0"/>
    <xf numFmtId="0" fontId="58" fillId="0" borderId="0"/>
    <xf numFmtId="0" fontId="1" fillId="0" borderId="0"/>
    <xf numFmtId="0" fontId="40" fillId="0" borderId="0"/>
    <xf numFmtId="0" fontId="16" fillId="0" borderId="0">
      <alignment vertical="top" wrapText="1"/>
    </xf>
    <xf numFmtId="0" fontId="1" fillId="0" borderId="0"/>
    <xf numFmtId="0" fontId="79" fillId="0" borderId="0"/>
    <xf numFmtId="0" fontId="40" fillId="0" borderId="0"/>
    <xf numFmtId="0" fontId="1" fillId="0" borderId="0"/>
    <xf numFmtId="0" fontId="86" fillId="0" borderId="0">
      <alignment horizontal="center" vertical="center" wrapText="1"/>
    </xf>
    <xf numFmtId="0" fontId="58" fillId="0" borderId="0"/>
    <xf numFmtId="0" fontId="86" fillId="0" borderId="0">
      <alignment horizontal="center" vertical="center" wrapText="1"/>
    </xf>
    <xf numFmtId="0" fontId="79" fillId="0" borderId="0"/>
    <xf numFmtId="0" fontId="58" fillId="0" borderId="0"/>
    <xf numFmtId="0" fontId="79" fillId="0" borderId="0"/>
    <xf numFmtId="0" fontId="86" fillId="0" borderId="0">
      <alignment horizontal="center" vertical="center" wrapText="1"/>
    </xf>
    <xf numFmtId="0" fontId="79" fillId="0" borderId="0"/>
    <xf numFmtId="0" fontId="16" fillId="0" borderId="0">
      <alignment vertical="top" wrapText="1"/>
    </xf>
    <xf numFmtId="0" fontId="79" fillId="0" borderId="0"/>
    <xf numFmtId="0" fontId="16" fillId="0" borderId="0">
      <alignment vertical="top" wrapText="1"/>
    </xf>
    <xf numFmtId="0" fontId="72" fillId="44" borderId="0" applyNumberFormat="0" applyBorder="0" applyAlignment="0" applyProtection="0"/>
    <xf numFmtId="0" fontId="73" fillId="0" borderId="0" applyNumberFormat="0" applyFill="0" applyBorder="0" applyAlignment="0" applyProtection="0"/>
    <xf numFmtId="0" fontId="79" fillId="67" borderId="28" applyNumberFormat="0" applyFont="0" applyAlignment="0" applyProtection="0"/>
    <xf numFmtId="9" fontId="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0" fillId="0" borderId="0" applyFont="0" applyFill="0" applyBorder="0" applyProtection="0"/>
    <xf numFmtId="9" fontId="78" fillId="0" borderId="0" applyFont="0" applyFill="0" applyBorder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Protection="0"/>
    <xf numFmtId="9" fontId="78" fillId="0" borderId="0" applyFont="0" applyFill="0" applyBorder="0" applyProtection="0"/>
    <xf numFmtId="9" fontId="4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Protection="0"/>
    <xf numFmtId="9" fontId="78" fillId="0" borderId="0" applyFont="0" applyFill="0" applyBorder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0" fillId="0" borderId="0" applyFont="0" applyFill="0" applyBorder="0" applyProtection="0"/>
    <xf numFmtId="9" fontId="78" fillId="0" borderId="0" applyFont="0" applyFill="0" applyBorder="0" applyProtection="0"/>
    <xf numFmtId="0" fontId="74" fillId="0" borderId="27" applyNumberFormat="0" applyFill="0" applyAlignment="0" applyProtection="0"/>
    <xf numFmtId="0" fontId="75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40" fillId="0" borderId="0" applyFont="0" applyFill="0" applyBorder="0" applyProtection="0"/>
    <xf numFmtId="165" fontId="78" fillId="0" borderId="0" applyFont="0" applyFill="0" applyBorder="0" applyProtection="0"/>
    <xf numFmtId="171" fontId="4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0" fillId="0" borderId="0" applyFont="0" applyFill="0" applyBorder="0" applyProtection="0"/>
    <xf numFmtId="165" fontId="78" fillId="0" borderId="0" applyFont="0" applyFill="0" applyBorder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0" fillId="0" borderId="0" applyFont="0" applyFill="0" applyBorder="0" applyProtection="0"/>
    <xf numFmtId="165" fontId="78" fillId="0" borderId="0" applyFont="0" applyFill="0" applyBorder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0" fillId="0" borderId="0" applyFont="0" applyFill="0" applyBorder="0" applyProtection="0"/>
    <xf numFmtId="165" fontId="78" fillId="0" borderId="0" applyFont="0" applyFill="0" applyBorder="0" applyProtection="0"/>
    <xf numFmtId="166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58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0" fillId="0" borderId="0" applyFont="0" applyFill="0" applyBorder="0" applyProtection="0"/>
    <xf numFmtId="166" fontId="78" fillId="0" borderId="0" applyFont="0" applyFill="0" applyBorder="0" applyProtection="0"/>
    <xf numFmtId="172" fontId="40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0" fillId="0" borderId="0" applyFont="0" applyFill="0" applyBorder="0" applyProtection="0"/>
    <xf numFmtId="166" fontId="40" fillId="0" borderId="0" applyFont="0" applyFill="0" applyBorder="0" applyProtection="0"/>
    <xf numFmtId="166" fontId="78" fillId="0" borderId="0" applyFont="0" applyFill="0" applyBorder="0" applyProtection="0"/>
    <xf numFmtId="166" fontId="78" fillId="0" borderId="0" applyFont="0" applyFill="0" applyBorder="0" applyProtection="0"/>
    <xf numFmtId="166" fontId="3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0" fillId="0" borderId="0" applyFont="0" applyFill="0" applyBorder="0" applyProtection="0"/>
    <xf numFmtId="166" fontId="78" fillId="0" borderId="0" applyFont="0" applyFill="0" applyBorder="0" applyProtection="0"/>
    <xf numFmtId="172" fontId="40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0" fillId="0" borderId="0" applyFont="0" applyFill="0" applyBorder="0" applyProtection="0"/>
    <xf numFmtId="166" fontId="78" fillId="0" borderId="0" applyFont="0" applyFill="0" applyBorder="0" applyProtection="0"/>
    <xf numFmtId="166" fontId="3" fillId="0" borderId="0" applyFont="0" applyFill="0" applyBorder="0" applyAlignment="0" applyProtection="0"/>
    <xf numFmtId="166" fontId="40" fillId="0" borderId="0" applyFont="0" applyFill="0" applyBorder="0" applyProtection="0"/>
    <xf numFmtId="166" fontId="78" fillId="0" borderId="0" applyFont="0" applyFill="0" applyBorder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0" fillId="0" borderId="0" applyFont="0" applyFill="0" applyBorder="0" applyProtection="0"/>
    <xf numFmtId="166" fontId="78" fillId="0" borderId="0" applyFont="0" applyFill="0" applyBorder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166" fontId="58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166" fontId="58" fillId="0" borderId="0" applyFont="0" applyFill="0" applyBorder="0" applyAlignment="0" applyProtection="0"/>
    <xf numFmtId="0" fontId="76" fillId="46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8" fillId="0" borderId="0"/>
    <xf numFmtId="166" fontId="8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1" fillId="0" borderId="0"/>
    <xf numFmtId="0" fontId="1" fillId="0" borderId="0"/>
    <xf numFmtId="0" fontId="52" fillId="0" borderId="0"/>
    <xf numFmtId="0" fontId="54" fillId="0" borderId="0"/>
    <xf numFmtId="9" fontId="52" fillId="0" borderId="0" applyFont="0" applyFill="0" applyBorder="0" applyAlignment="0" applyProtection="0"/>
    <xf numFmtId="166" fontId="8" fillId="0" borderId="0" applyFont="0" applyFill="0" applyBorder="0" applyAlignment="0" applyProtection="0"/>
    <xf numFmtId="9" fontId="52" fillId="0" borderId="0" applyFont="0" applyFill="0" applyBorder="0" applyAlignment="0" applyProtection="0"/>
    <xf numFmtId="166" fontId="8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172" fontId="52" fillId="0" borderId="0" applyFont="0" applyFill="0" applyBorder="0" applyAlignment="0" applyProtection="0"/>
    <xf numFmtId="0" fontId="8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>
      <alignment wrapText="1"/>
    </xf>
    <xf numFmtId="0" fontId="44" fillId="0" borderId="0"/>
    <xf numFmtId="0" fontId="16" fillId="0" borderId="0">
      <alignment vertical="top" wrapText="1"/>
    </xf>
    <xf numFmtId="0" fontId="16" fillId="0" borderId="0">
      <alignment vertical="top" wrapText="1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88">
    <xf numFmtId="0" fontId="0" fillId="0" borderId="0" xfId="0"/>
    <xf numFmtId="0" fontId="3" fillId="0" borderId="0" xfId="4" applyFont="1" applyFill="1" applyAlignment="1">
      <alignment vertical="center" wrapText="1"/>
    </xf>
    <xf numFmtId="0" fontId="3" fillId="0" borderId="0" xfId="4" applyFont="1" applyFill="1" applyAlignment="1">
      <alignment vertical="top" wrapText="1"/>
    </xf>
    <xf numFmtId="0" fontId="7" fillId="0" borderId="1" xfId="5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11" fillId="0" borderId="0" xfId="0" applyFont="1" applyAlignment="1"/>
    <xf numFmtId="0" fontId="9" fillId="0" borderId="0" xfId="6" applyFont="1" applyFill="1" applyBorder="1"/>
    <xf numFmtId="0" fontId="7" fillId="0" borderId="3" xfId="5" applyNumberFormat="1" applyFont="1" applyFill="1" applyBorder="1" applyAlignment="1">
      <alignment vertical="center" wrapText="1"/>
    </xf>
    <xf numFmtId="0" fontId="15" fillId="0" borderId="0" xfId="0" applyFont="1" applyAlignment="1"/>
    <xf numFmtId="0" fontId="16" fillId="0" borderId="0" xfId="11" applyNumberFormat="1" applyFont="1" applyProtection="1"/>
    <xf numFmtId="0" fontId="17" fillId="0" borderId="0" xfId="0" applyFont="1" applyProtection="1">
      <protection locked="0"/>
    </xf>
    <xf numFmtId="0" fontId="18" fillId="0" borderId="7" xfId="15" applyFont="1" applyFill="1" applyBorder="1" applyAlignment="1">
      <alignment horizontal="left" vertical="top" wrapText="1"/>
    </xf>
    <xf numFmtId="0" fontId="16" fillId="0" borderId="7" xfId="15" applyFont="1" applyFill="1" applyBorder="1">
      <alignment horizontal="center" vertical="center" wrapText="1"/>
    </xf>
    <xf numFmtId="0" fontId="17" fillId="0" borderId="0" xfId="0" applyFont="1" applyFill="1" applyProtection="1">
      <protection locked="0"/>
    </xf>
    <xf numFmtId="0" fontId="7" fillId="3" borderId="3" xfId="2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right" vertical="top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7" fillId="3" borderId="5" xfId="2" applyNumberFormat="1" applyFont="1" applyFill="1" applyBorder="1" applyAlignment="1">
      <alignment horizontal="center" vertical="center" wrapText="1"/>
    </xf>
    <xf numFmtId="0" fontId="3" fillId="0" borderId="0" xfId="4" applyFont="1" applyFill="1" applyAlignment="1">
      <alignment vertical="top" wrapText="1"/>
    </xf>
    <xf numFmtId="0" fontId="11" fillId="0" borderId="0" xfId="0" applyFont="1" applyAlignment="1"/>
    <xf numFmtId="0" fontId="5" fillId="0" borderId="0" xfId="3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3" fillId="0" borderId="0" xfId="4" applyFont="1" applyFill="1" applyAlignment="1">
      <alignment vertical="top" wrapText="1"/>
    </xf>
    <xf numFmtId="0" fontId="7" fillId="0" borderId="1" xfId="5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right" vertical="top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11" fillId="0" borderId="0" xfId="0" applyFont="1" applyAlignment="1"/>
    <xf numFmtId="0" fontId="7" fillId="0" borderId="3" xfId="5" applyNumberFormat="1" applyFont="1" applyFill="1" applyBorder="1" applyAlignment="1">
      <alignment vertical="center" wrapText="1"/>
    </xf>
    <xf numFmtId="0" fontId="16" fillId="0" borderId="1" xfId="16" applyNumberFormat="1" applyFont="1" applyProtection="1">
      <alignment vertical="top" wrapText="1"/>
    </xf>
    <xf numFmtId="167" fontId="5" fillId="0" borderId="1" xfId="1" applyNumberFormat="1" applyFont="1" applyFill="1" applyBorder="1" applyAlignment="1">
      <alignment horizontal="right" vertical="top" wrapText="1"/>
    </xf>
    <xf numFmtId="0" fontId="7" fillId="3" borderId="5" xfId="2" applyNumberFormat="1" applyFont="1" applyFill="1" applyBorder="1" applyAlignment="1">
      <alignment horizontal="center" vertical="center" wrapText="1"/>
    </xf>
    <xf numFmtId="0" fontId="16" fillId="0" borderId="6" xfId="15" applyNumberFormat="1" applyFont="1" applyBorder="1" applyProtection="1">
      <alignment horizontal="center" vertical="center" wrapText="1"/>
    </xf>
    <xf numFmtId="0" fontId="16" fillId="0" borderId="6" xfId="15" applyNumberFormat="1" applyFont="1" applyBorder="1" applyAlignment="1" applyProtection="1">
      <alignment horizontal="center" vertical="center" wrapText="1"/>
    </xf>
    <xf numFmtId="0" fontId="16" fillId="0" borderId="6" xfId="15" applyNumberFormat="1" applyFont="1" applyFill="1" applyBorder="1" applyProtection="1">
      <alignment horizontal="center" vertical="center" wrapText="1"/>
    </xf>
    <xf numFmtId="0" fontId="5" fillId="0" borderId="0" xfId="3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0" fillId="0" borderId="2" xfId="0" applyBorder="1"/>
    <xf numFmtId="4" fontId="0" fillId="0" borderId="2" xfId="0" applyNumberFormat="1" applyBorder="1"/>
    <xf numFmtId="0" fontId="0" fillId="0" borderId="2" xfId="0" applyBorder="1" applyAlignment="1">
      <alignment wrapText="1"/>
    </xf>
    <xf numFmtId="176" fontId="0" fillId="0" borderId="2" xfId="0" applyNumberFormat="1" applyBorder="1"/>
    <xf numFmtId="4" fontId="16" fillId="0" borderId="1" xfId="1" applyNumberFormat="1" applyFont="1" applyFill="1" applyBorder="1" applyAlignment="1">
      <alignment horizontal="right" wrapText="1"/>
    </xf>
    <xf numFmtId="4" fontId="89" fillId="0" borderId="2" xfId="0" applyNumberFormat="1" applyFont="1" applyBorder="1" applyAlignment="1" applyProtection="1">
      <protection locked="0"/>
    </xf>
    <xf numFmtId="0" fontId="89" fillId="0" borderId="0" xfId="0" applyFont="1" applyProtection="1">
      <protection locked="0"/>
    </xf>
    <xf numFmtId="0" fontId="16" fillId="0" borderId="2" xfId="0" applyFont="1" applyBorder="1" applyAlignment="1">
      <alignment wrapText="1"/>
    </xf>
    <xf numFmtId="0" fontId="16" fillId="0" borderId="2" xfId="0" applyFont="1" applyBorder="1" applyAlignment="1">
      <alignment vertical="center" wrapText="1"/>
    </xf>
    <xf numFmtId="4" fontId="89" fillId="0" borderId="17" xfId="0" applyNumberFormat="1" applyFont="1" applyBorder="1" applyAlignment="1" applyProtection="1">
      <protection locked="0"/>
    </xf>
    <xf numFmtId="0" fontId="16" fillId="0" borderId="37" xfId="15" applyNumberFormat="1" applyFont="1" applyBorder="1" applyProtection="1">
      <alignment horizontal="center" vertical="center" wrapText="1"/>
    </xf>
    <xf numFmtId="0" fontId="18" fillId="42" borderId="6" xfId="15" applyFont="1" applyFill="1" applyBorder="1">
      <alignment horizontal="center" vertical="center" wrapText="1"/>
    </xf>
    <xf numFmtId="0" fontId="16" fillId="42" borderId="6" xfId="15" applyFont="1" applyFill="1" applyBorder="1">
      <alignment horizontal="center" vertical="center" wrapText="1"/>
    </xf>
    <xf numFmtId="4" fontId="18" fillId="0" borderId="7" xfId="15" applyNumberFormat="1" applyFont="1" applyFill="1" applyBorder="1" applyAlignment="1" applyProtection="1">
      <alignment horizontal="right" wrapText="1"/>
    </xf>
    <xf numFmtId="4" fontId="18" fillId="0" borderId="32" xfId="15" applyNumberFormat="1" applyFont="1" applyFill="1" applyBorder="1" applyAlignment="1" applyProtection="1">
      <alignment horizontal="right" wrapText="1"/>
    </xf>
    <xf numFmtId="2" fontId="18" fillId="0" borderId="2" xfId="15" applyNumberFormat="1" applyFont="1" applyFill="1" applyBorder="1" applyAlignment="1">
      <alignment horizontal="right" wrapText="1"/>
    </xf>
    <xf numFmtId="4" fontId="18" fillId="42" borderId="6" xfId="20" applyNumberFormat="1" applyFont="1" applyFill="1" applyBorder="1" applyAlignment="1" applyProtection="1">
      <alignment horizontal="right" shrinkToFit="1"/>
    </xf>
    <xf numFmtId="4" fontId="18" fillId="42" borderId="35" xfId="20" applyNumberFormat="1" applyFont="1" applyFill="1" applyBorder="1" applyAlignment="1" applyProtection="1">
      <alignment horizontal="right" shrinkToFit="1"/>
    </xf>
    <xf numFmtId="2" fontId="18" fillId="42" borderId="2" xfId="15" applyNumberFormat="1" applyFont="1" applyFill="1" applyBorder="1" applyAlignment="1">
      <alignment horizontal="right" wrapText="1"/>
    </xf>
    <xf numFmtId="4" fontId="16" fillId="0" borderId="36" xfId="18" applyNumberFormat="1" applyFont="1" applyFill="1" applyBorder="1" applyAlignment="1" applyProtection="1">
      <alignment horizontal="right" shrinkToFit="1"/>
    </xf>
    <xf numFmtId="2" fontId="16" fillId="0" borderId="2" xfId="15" applyNumberFormat="1" applyFont="1" applyFill="1" applyBorder="1" applyAlignment="1">
      <alignment horizontal="right" wrapText="1"/>
    </xf>
    <xf numFmtId="4" fontId="16" fillId="0" borderId="1" xfId="18" applyNumberFormat="1" applyFont="1" applyFill="1" applyAlignment="1" applyProtection="1">
      <alignment horizontal="right" shrinkToFit="1"/>
    </xf>
    <xf numFmtId="0" fontId="89" fillId="0" borderId="0" xfId="0" applyFont="1" applyAlignment="1" applyProtection="1">
      <protection locked="0"/>
    </xf>
    <xf numFmtId="4" fontId="89" fillId="0" borderId="0" xfId="0" applyNumberFormat="1" applyFont="1" applyAlignment="1" applyProtection="1">
      <protection locked="0"/>
    </xf>
    <xf numFmtId="1" fontId="12" fillId="0" borderId="1" xfId="17" applyNumberFormat="1" applyAlignment="1" applyProtection="1">
      <alignment horizontal="center" vertical="center" shrinkToFit="1"/>
    </xf>
    <xf numFmtId="1" fontId="16" fillId="97" borderId="1" xfId="17" applyNumberFormat="1" applyFont="1" applyFill="1" applyAlignment="1" applyProtection="1">
      <alignment horizontal="center" vertical="center" shrinkToFit="1"/>
    </xf>
    <xf numFmtId="0" fontId="16" fillId="42" borderId="6" xfId="15" applyFont="1" applyFill="1" applyBorder="1" applyAlignment="1">
      <alignment horizontal="center" vertical="center" wrapText="1"/>
    </xf>
    <xf numFmtId="49" fontId="16" fillId="42" borderId="6" xfId="15" applyNumberFormat="1" applyFont="1" applyFill="1" applyBorder="1" applyAlignment="1">
      <alignment horizontal="center" vertical="center" wrapText="1"/>
    </xf>
    <xf numFmtId="1" fontId="16" fillId="0" borderId="1" xfId="17" applyNumberFormat="1" applyFont="1" applyAlignment="1" applyProtection="1">
      <alignment horizontal="center" vertical="center" shrinkToFit="1"/>
    </xf>
    <xf numFmtId="0" fontId="89" fillId="0" borderId="0" xfId="0" applyFont="1" applyAlignment="1" applyProtection="1">
      <alignment vertical="center"/>
      <protection locked="0"/>
    </xf>
    <xf numFmtId="0" fontId="89" fillId="0" borderId="2" xfId="0" applyFont="1" applyBorder="1" applyAlignment="1" applyProtection="1">
      <alignment vertical="center"/>
      <protection locked="0"/>
    </xf>
    <xf numFmtId="0" fontId="16" fillId="0" borderId="0" xfId="10" applyNumberFormat="1" applyFont="1" applyProtection="1">
      <alignment wrapText="1"/>
    </xf>
    <xf numFmtId="0" fontId="16" fillId="0" borderId="0" xfId="10" applyFont="1">
      <alignment wrapText="1"/>
    </xf>
    <xf numFmtId="0" fontId="16" fillId="0" borderId="0" xfId="14" applyNumberFormat="1" applyFont="1" applyBorder="1" applyAlignment="1" applyProtection="1">
      <alignment horizontal="left"/>
    </xf>
    <xf numFmtId="0" fontId="16" fillId="0" borderId="0" xfId="14" applyFont="1" applyBorder="1" applyAlignment="1">
      <alignment horizontal="left"/>
    </xf>
    <xf numFmtId="0" fontId="6" fillId="0" borderId="0" xfId="12" applyNumberFormat="1" applyFont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3" applyNumberFormat="1" applyFont="1" applyFill="1" applyBorder="1" applyAlignment="1">
      <alignment horizontal="right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5" fillId="0" borderId="17" xfId="3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972">
    <cellStyle name="1. Заголовок приложения" xfId="566"/>
    <cellStyle name="2. Номер таблицы" xfId="567"/>
    <cellStyle name="20% - Accent1" xfId="568"/>
    <cellStyle name="20% - Accent1 2" xfId="569"/>
    <cellStyle name="20% - Accent2" xfId="570"/>
    <cellStyle name="20% - Accent2 2" xfId="571"/>
    <cellStyle name="20% - Accent2 3" xfId="572"/>
    <cellStyle name="20% - Accent3" xfId="573"/>
    <cellStyle name="20% - Accent3 2" xfId="574"/>
    <cellStyle name="20% - Accent3 3" xfId="575"/>
    <cellStyle name="20% - Accent4" xfId="576"/>
    <cellStyle name="20% - Accent4 2" xfId="577"/>
    <cellStyle name="20% - Accent5" xfId="578"/>
    <cellStyle name="20% - Accent5 2" xfId="579"/>
    <cellStyle name="20% - Accent6" xfId="580"/>
    <cellStyle name="20% - Accent6 2" xfId="581"/>
    <cellStyle name="20% - Акцент1" xfId="39" builtinId="30" customBuiltin="1"/>
    <cellStyle name="20% — акцент1" xfId="582"/>
    <cellStyle name="20% - Акцент1 2" xfId="534"/>
    <cellStyle name="20% - Акцент1 2 2" xfId="489"/>
    <cellStyle name="20% - Акцент1 3" xfId="438"/>
    <cellStyle name="20% - Акцент1 3 2" xfId="447"/>
    <cellStyle name="20% - Акцент1 4" xfId="502"/>
    <cellStyle name="20% - Акцент1 5" xfId="466"/>
    <cellStyle name="20% - Акцент2" xfId="43" builtinId="34" customBuiltin="1"/>
    <cellStyle name="20% — акцент2" xfId="583"/>
    <cellStyle name="20% - Акцент2 2" xfId="532"/>
    <cellStyle name="20% - Акцент2 2 2" xfId="488"/>
    <cellStyle name="20% - Акцент2 3" xfId="531"/>
    <cellStyle name="20% - Акцент2 3 2" xfId="445"/>
    <cellStyle name="20% - Акцент2 4" xfId="500"/>
    <cellStyle name="20% - Акцент2 5" xfId="538"/>
    <cellStyle name="20% - Акцент3" xfId="47" builtinId="38" customBuiltin="1"/>
    <cellStyle name="20% — акцент3" xfId="584"/>
    <cellStyle name="20% - Акцент3 2" xfId="435"/>
    <cellStyle name="20% - Акцент3 2 2" xfId="487"/>
    <cellStyle name="20% - Акцент3 3" xfId="431"/>
    <cellStyle name="20% - Акцент3 3 2" xfId="486"/>
    <cellStyle name="20% - Акцент3 4" xfId="498"/>
    <cellStyle name="20% - Акцент3 5" xfId="540"/>
    <cellStyle name="20% - Акцент4" xfId="51" builtinId="42" customBuiltin="1"/>
    <cellStyle name="20% — акцент4" xfId="585"/>
    <cellStyle name="20% - Акцент4 2" xfId="430"/>
    <cellStyle name="20% - Акцент4 2 2" xfId="443"/>
    <cellStyle name="20% - Акцент4 3" xfId="529"/>
    <cellStyle name="20% - Акцент4 3 2" xfId="485"/>
    <cellStyle name="20% - Акцент4 4" xfId="496"/>
    <cellStyle name="20% - Акцент4 5" xfId="542"/>
    <cellStyle name="20% - Акцент5" xfId="55" builtinId="46" customBuiltin="1"/>
    <cellStyle name="20% — акцент5" xfId="586"/>
    <cellStyle name="20% - Акцент5 2" xfId="528"/>
    <cellStyle name="20% - Акцент5 2 2" xfId="442"/>
    <cellStyle name="20% - Акцент5 3" xfId="433"/>
    <cellStyle name="20% - Акцент5 3 2" xfId="484"/>
    <cellStyle name="20% - Акцент5 4" xfId="429"/>
    <cellStyle name="20% - Акцент5 5" xfId="544"/>
    <cellStyle name="20% - Акцент6" xfId="59" builtinId="50" customBuiltin="1"/>
    <cellStyle name="20% — акцент6" xfId="587"/>
    <cellStyle name="20% - Акцент6 2" xfId="527"/>
    <cellStyle name="20% - Акцент6 2 2" xfId="441"/>
    <cellStyle name="20% - Акцент6 3" xfId="437"/>
    <cellStyle name="20% - Акцент6 3 2" xfId="481"/>
    <cellStyle name="20% - Акцент6 4" xfId="494"/>
    <cellStyle name="20% - Акцент6 5" xfId="546"/>
    <cellStyle name="3. Заголовок таблицы" xfId="588"/>
    <cellStyle name="4. Единица измерения" xfId="589"/>
    <cellStyle name="40% - Accent1" xfId="590"/>
    <cellStyle name="40% - Accent1 2" xfId="591"/>
    <cellStyle name="40% - Accent2" xfId="592"/>
    <cellStyle name="40% - Accent2 2" xfId="593"/>
    <cellStyle name="40% - Accent3" xfId="594"/>
    <cellStyle name="40% - Accent3 2" xfId="595"/>
    <cellStyle name="40% - Accent3 3" xfId="596"/>
    <cellStyle name="40% - Accent4" xfId="597"/>
    <cellStyle name="40% - Accent4 2" xfId="598"/>
    <cellStyle name="40% - Accent5" xfId="599"/>
    <cellStyle name="40% - Accent5 2" xfId="600"/>
    <cellStyle name="40% - Accent6" xfId="601"/>
    <cellStyle name="40% - Accent6 2" xfId="602"/>
    <cellStyle name="40% - Акцент1" xfId="40" builtinId="31" customBuiltin="1"/>
    <cellStyle name="40% — акцент1" xfId="603"/>
    <cellStyle name="40% - Акцент1 2" xfId="436"/>
    <cellStyle name="40% - Акцент1 2 2" xfId="450"/>
    <cellStyle name="40% - Акцент1 3" xfId="526"/>
    <cellStyle name="40% - Акцент1 3 2" xfId="480"/>
    <cellStyle name="40% - Акцент1 4" xfId="501"/>
    <cellStyle name="40% - Акцент1 5" xfId="456"/>
    <cellStyle name="40% - Акцент2" xfId="44" builtinId="35" customBuiltin="1"/>
    <cellStyle name="40% — акцент2" xfId="604"/>
    <cellStyle name="40% - Акцент2 2" xfId="525"/>
    <cellStyle name="40% - Акцент2 2 2" xfId="439"/>
    <cellStyle name="40% - Акцент2 3" xfId="524"/>
    <cellStyle name="40% - Акцент2 3 2" xfId="479"/>
    <cellStyle name="40% - Акцент2 4" xfId="499"/>
    <cellStyle name="40% - Акцент2 5" xfId="539"/>
    <cellStyle name="40% - Акцент3" xfId="48" builtinId="39" customBuiltin="1"/>
    <cellStyle name="40% — акцент3" xfId="605"/>
    <cellStyle name="40% - Акцент3 2" xfId="523"/>
    <cellStyle name="40% - Акцент3 2 2" xfId="449"/>
    <cellStyle name="40% - Акцент3 3" xfId="522"/>
    <cellStyle name="40% - Акцент3 3 2" xfId="477"/>
    <cellStyle name="40% - Акцент3 4" xfId="497"/>
    <cellStyle name="40% - Акцент3 5" xfId="541"/>
    <cellStyle name="40% - Акцент4" xfId="52" builtinId="43" customBuiltin="1"/>
    <cellStyle name="40% — акцент4" xfId="606"/>
    <cellStyle name="40% - Акцент4 2" xfId="521"/>
    <cellStyle name="40% - Акцент4 2 2" xfId="448"/>
    <cellStyle name="40% - Акцент4 3" xfId="465"/>
    <cellStyle name="40% - Акцент4 3 2" xfId="476"/>
    <cellStyle name="40% - Акцент4 4" xfId="495"/>
    <cellStyle name="40% - Акцент4 5" xfId="543"/>
    <cellStyle name="40% - Акцент5" xfId="56" builtinId="47" customBuiltin="1"/>
    <cellStyle name="40% — акцент5" xfId="607"/>
    <cellStyle name="40% - Акцент5 2" xfId="520"/>
    <cellStyle name="40% - Акцент5 2 2" xfId="446"/>
    <cellStyle name="40% - Акцент5 3" xfId="519"/>
    <cellStyle name="40% - Акцент5 3 2" xfId="475"/>
    <cellStyle name="40% - Акцент5 4" xfId="432"/>
    <cellStyle name="40% - Акцент5 5" xfId="545"/>
    <cellStyle name="40% - Акцент6" xfId="60" builtinId="51" customBuiltin="1"/>
    <cellStyle name="40% — акцент6" xfId="608"/>
    <cellStyle name="40% - Акцент6 2" xfId="518"/>
    <cellStyle name="40% - Акцент6 2 2" xfId="440"/>
    <cellStyle name="40% - Акцент6 3" xfId="517"/>
    <cellStyle name="40% - Акцент6 3 2" xfId="473"/>
    <cellStyle name="40% - Акцент6 4" xfId="493"/>
    <cellStyle name="40% - Акцент6 5" xfId="547"/>
    <cellStyle name="5. Заголовки столбцов" xfId="609"/>
    <cellStyle name="5. Заголовки столбцов 2" xfId="610"/>
    <cellStyle name="5. Заголовки столбцов 2 2" xfId="611"/>
    <cellStyle name="5. Заголовки столбцов 3" xfId="612"/>
    <cellStyle name="6. Наименование ППО" xfId="613"/>
    <cellStyle name="6. Наименование ППО 2" xfId="614"/>
    <cellStyle name="6. Наименование ППО 2 2" xfId="615"/>
    <cellStyle name="6. Наименование ППО 3" xfId="616"/>
    <cellStyle name="60% - Accent1" xfId="617"/>
    <cellStyle name="60% - Accent1 2" xfId="618"/>
    <cellStyle name="60% - Accent2" xfId="619"/>
    <cellStyle name="60% - Accent2 2" xfId="620"/>
    <cellStyle name="60% - Accent3" xfId="621"/>
    <cellStyle name="60% - Accent3 2" xfId="622"/>
    <cellStyle name="60% - Accent3 3" xfId="623"/>
    <cellStyle name="60% - Accent4" xfId="624"/>
    <cellStyle name="60% - Accent4 2" xfId="625"/>
    <cellStyle name="60% - Accent5" xfId="626"/>
    <cellStyle name="60% - Accent5 2" xfId="627"/>
    <cellStyle name="60% - Accent6" xfId="628"/>
    <cellStyle name="60% - Accent6 2" xfId="629"/>
    <cellStyle name="60% - Акцент1" xfId="41" builtinId="32" customBuiltin="1"/>
    <cellStyle name="60% — акцент1" xfId="630"/>
    <cellStyle name="60% - Акцент2" xfId="45" builtinId="36" customBuiltin="1"/>
    <cellStyle name="60% — акцент2" xfId="631"/>
    <cellStyle name="60% - Акцент3" xfId="49" builtinId="40" customBuiltin="1"/>
    <cellStyle name="60% — акцент3" xfId="632"/>
    <cellStyle name="60% - Акцент4" xfId="53" builtinId="44" customBuiltin="1"/>
    <cellStyle name="60% — акцент4" xfId="633"/>
    <cellStyle name="60% - Акцент5" xfId="57" builtinId="48" customBuiltin="1"/>
    <cellStyle name="60% — акцент5" xfId="634"/>
    <cellStyle name="60% - Акцент6" xfId="61" builtinId="52" customBuiltin="1"/>
    <cellStyle name="60% — акцент6" xfId="635"/>
    <cellStyle name="7. Код ППО" xfId="636"/>
    <cellStyle name="7. Код ППО 2" xfId="637"/>
    <cellStyle name="7. Код ППО 2 2" xfId="638"/>
    <cellStyle name="7. Код ППО 3" xfId="639"/>
    <cellStyle name="8. Суммы" xfId="640"/>
    <cellStyle name="8. Суммы 2" xfId="641"/>
    <cellStyle name="8. Суммы 2 2" xfId="642"/>
    <cellStyle name="8. Суммы 3" xfId="643"/>
    <cellStyle name="Accent1" xfId="644"/>
    <cellStyle name="Accent1 2" xfId="645"/>
    <cellStyle name="Accent2" xfId="646"/>
    <cellStyle name="Accent2 2" xfId="647"/>
    <cellStyle name="Accent3" xfId="648"/>
    <cellStyle name="Accent3 2" xfId="649"/>
    <cellStyle name="Accent4" xfId="650"/>
    <cellStyle name="Accent4 2" xfId="651"/>
    <cellStyle name="Accent5" xfId="652"/>
    <cellStyle name="Accent5 2" xfId="653"/>
    <cellStyle name="Accent6" xfId="654"/>
    <cellStyle name="Accent6 2" xfId="655"/>
    <cellStyle name="Bad" xfId="656"/>
    <cellStyle name="Bad 2" xfId="657"/>
    <cellStyle name="br" xfId="63"/>
    <cellStyle name="br 2" xfId="64"/>
    <cellStyle name="br 2 2" xfId="960"/>
    <cellStyle name="br 3" xfId="65"/>
    <cellStyle name="Calculation" xfId="658"/>
    <cellStyle name="Calculation 2" xfId="659"/>
    <cellStyle name="Check Cell" xfId="660"/>
    <cellStyle name="Check Cell 2" xfId="661"/>
    <cellStyle name="col" xfId="66"/>
    <cellStyle name="col 2" xfId="67"/>
    <cellStyle name="col 2 2" xfId="959"/>
    <cellStyle name="col 3" xfId="68"/>
    <cellStyle name="Excel Built-in Normal" xfId="662"/>
    <cellStyle name="Explanatory Text" xfId="663"/>
    <cellStyle name="Good" xfId="664"/>
    <cellStyle name="Good 2" xfId="665"/>
    <cellStyle name="Heading 1" xfId="666"/>
    <cellStyle name="Heading 1 2" xfId="667"/>
    <cellStyle name="Heading 1 3" xfId="668"/>
    <cellStyle name="Heading 1 4" xfId="669"/>
    <cellStyle name="Heading 2" xfId="670"/>
    <cellStyle name="Heading 3" xfId="671"/>
    <cellStyle name="Heading 4" xfId="672"/>
    <cellStyle name="Input" xfId="673"/>
    <cellStyle name="Input 2" xfId="674"/>
    <cellStyle name="Linked Cell" xfId="675"/>
    <cellStyle name="Neutral" xfId="676"/>
    <cellStyle name="Neutral 2" xfId="677"/>
    <cellStyle name="Normal" xfId="69"/>
    <cellStyle name="Normal 2" xfId="678"/>
    <cellStyle name="Note" xfId="679"/>
    <cellStyle name="Output" xfId="680"/>
    <cellStyle name="Output 2" xfId="681"/>
    <cellStyle name="st16" xfId="515"/>
    <cellStyle name="st22" xfId="70"/>
    <cellStyle name="style0" xfId="71"/>
    <cellStyle name="style0 2" xfId="469"/>
    <cellStyle name="style0 3" xfId="457"/>
    <cellStyle name="style0 4" xfId="563"/>
    <cellStyle name="td" xfId="72"/>
    <cellStyle name="td 2" xfId="470"/>
    <cellStyle name="td 3" xfId="458"/>
    <cellStyle name="td 4" xfId="564"/>
    <cellStyle name="Title" xfId="73"/>
    <cellStyle name="Title 2" xfId="682"/>
    <cellStyle name="Title 3" xfId="683"/>
    <cellStyle name="Title 4" xfId="684"/>
    <cellStyle name="Title 5" xfId="685"/>
    <cellStyle name="Title_Приложение 15 _ 2021-2023_2 чтение" xfId="686"/>
    <cellStyle name="Total" xfId="687"/>
    <cellStyle name="tr" xfId="74"/>
    <cellStyle name="tr 2" xfId="75"/>
    <cellStyle name="tr 2 2" xfId="958"/>
    <cellStyle name="tr 3" xfId="76"/>
    <cellStyle name="Warning Text" xfId="688"/>
    <cellStyle name="xl21" xfId="77"/>
    <cellStyle name="xl21 2" xfId="472"/>
    <cellStyle name="xl21 3" xfId="459"/>
    <cellStyle name="xl21 4" xfId="565"/>
    <cellStyle name="xl22" xfId="15"/>
    <cellStyle name="xl22 2" xfId="78"/>
    <cellStyle name="xl23" xfId="79"/>
    <cellStyle name="xl23 2" xfId="474"/>
    <cellStyle name="xl23 3" xfId="460"/>
    <cellStyle name="xl24" xfId="11"/>
    <cellStyle name="xl24 2" xfId="80"/>
    <cellStyle name="xl25" xfId="17"/>
    <cellStyle name="xl25 2" xfId="81"/>
    <cellStyle name="xl25 2 2" xfId="690"/>
    <cellStyle name="xl25 2 3" xfId="689"/>
    <cellStyle name="xl25 3" xfId="691"/>
    <cellStyle name="xl26" xfId="19"/>
    <cellStyle name="xl26 2" xfId="82"/>
    <cellStyle name="xl27" xfId="83"/>
    <cellStyle name="xl27 2" xfId="478"/>
    <cellStyle name="xl27 3" xfId="461"/>
    <cellStyle name="xl28" xfId="20"/>
    <cellStyle name="xl28 2" xfId="85"/>
    <cellStyle name="xl28 3" xfId="86"/>
    <cellStyle name="xl28 4" xfId="84"/>
    <cellStyle name="xl29" xfId="10"/>
    <cellStyle name="xl29 2" xfId="87"/>
    <cellStyle name="xl30" xfId="21"/>
    <cellStyle name="xl30 2" xfId="88"/>
    <cellStyle name="xl30 2 2" xfId="692"/>
    <cellStyle name="xl30 3" xfId="693"/>
    <cellStyle name="xl31" xfId="89"/>
    <cellStyle name="xl31 2" xfId="482"/>
    <cellStyle name="xl31 2 2" xfId="694"/>
    <cellStyle name="xl31 3" xfId="462"/>
    <cellStyle name="xl32" xfId="90"/>
    <cellStyle name="xl32 2" xfId="483"/>
    <cellStyle name="xl32 3" xfId="453"/>
    <cellStyle name="xl33" xfId="12"/>
    <cellStyle name="xl33 2" xfId="91"/>
    <cellStyle name="xl34" xfId="13"/>
    <cellStyle name="xl34 2" xfId="92"/>
    <cellStyle name="xl34 2 2" xfId="550"/>
    <cellStyle name="xl35" xfId="14"/>
    <cellStyle name="xl35 2" xfId="93"/>
    <cellStyle name="xl36" xfId="94"/>
    <cellStyle name="xl36 2" xfId="95"/>
    <cellStyle name="xl36 3" xfId="96"/>
    <cellStyle name="xl36 4" xfId="463"/>
    <cellStyle name="xl37" xfId="16"/>
    <cellStyle name="xl37 2" xfId="97"/>
    <cellStyle name="xl37 2 2" xfId="695"/>
    <cellStyle name="xl38" xfId="18"/>
    <cellStyle name="xl38 2" xfId="99"/>
    <cellStyle name="xl38 3" xfId="100"/>
    <cellStyle name="xl38 4" xfId="98"/>
    <cellStyle name="xl38 4 2" xfId="696"/>
    <cellStyle name="xl39" xfId="101"/>
    <cellStyle name="xl39 2" xfId="490"/>
    <cellStyle name="xl39 3" xfId="452"/>
    <cellStyle name="xl40" xfId="102"/>
    <cellStyle name="xl41" xfId="103"/>
    <cellStyle name="xl42" xfId="104"/>
    <cellStyle name="xl42 2" xfId="961"/>
    <cellStyle name="xl43" xfId="105"/>
    <cellStyle name="xl44" xfId="106"/>
    <cellStyle name="xl64" xfId="697"/>
    <cellStyle name="Акцент1" xfId="38" builtinId="29" customBuiltin="1"/>
    <cellStyle name="Акцент1 2" xfId="698"/>
    <cellStyle name="Акцент2" xfId="42" builtinId="33" customBuiltin="1"/>
    <cellStyle name="Акцент2 2" xfId="699"/>
    <cellStyle name="Акцент3" xfId="46" builtinId="37" customBuiltin="1"/>
    <cellStyle name="Акцент3 2" xfId="700"/>
    <cellStyle name="Акцент4" xfId="50" builtinId="41" customBuiltin="1"/>
    <cellStyle name="Акцент4 2" xfId="701"/>
    <cellStyle name="Акцент5" xfId="54" builtinId="45" customBuiltin="1"/>
    <cellStyle name="Акцент5 2" xfId="702"/>
    <cellStyle name="Акцент6" xfId="58" builtinId="49" customBuiltin="1"/>
    <cellStyle name="Акцент6 2" xfId="703"/>
    <cellStyle name="Ввод " xfId="30" builtinId="20" customBuiltin="1"/>
    <cellStyle name="Ввод  2" xfId="704"/>
    <cellStyle name="Вертикальный итог" xfId="107"/>
    <cellStyle name="Вывод" xfId="31" builtinId="21" customBuiltin="1"/>
    <cellStyle name="Вывод 2" xfId="705"/>
    <cellStyle name="Вычисление" xfId="32" builtinId="22" customBuiltin="1"/>
    <cellStyle name="Вычисление 2" xfId="706"/>
    <cellStyle name="Гиперссылка 2" xfId="108"/>
    <cellStyle name="Гиперссылка 3" xfId="707"/>
    <cellStyle name="Денежный [0]" xfId="2" builtinId="7"/>
    <cellStyle name="Денежный [0] 2" xfId="109"/>
    <cellStyle name="Денежный [0] 2 2" xfId="110"/>
    <cellStyle name="Денежный [0] 2 2 2" xfId="708"/>
    <cellStyle name="Денежный [0] 2 2 3" xfId="709"/>
    <cellStyle name="Денежный [0] 2 2 4" xfId="710"/>
    <cellStyle name="Денежный [0] 2 3" xfId="514"/>
    <cellStyle name="Денежный [0] 2 3 2" xfId="711"/>
    <cellStyle name="Денежный [0] 2 3 2 2" xfId="935"/>
    <cellStyle name="Денежный [0] 2 4" xfId="560"/>
    <cellStyle name="Денежный [0] 2 4 2" xfId="712"/>
    <cellStyle name="Денежный [0] 2 5" xfId="713"/>
    <cellStyle name="Денежный [0] 2 6" xfId="714"/>
    <cellStyle name="Денежный [0] 3" xfId="111"/>
    <cellStyle name="Денежный [0] 3 2" xfId="112"/>
    <cellStyle name="Денежный [0] 3 2 2" xfId="715"/>
    <cellStyle name="Денежный [0] 3 3" xfId="716"/>
    <cellStyle name="Денежный [0] 3 4" xfId="717"/>
    <cellStyle name="Денежный [0] 4" xfId="113"/>
    <cellStyle name="Денежный [0] 4 2" xfId="718"/>
    <cellStyle name="Денежный [0] 4 2 2" xfId="719"/>
    <cellStyle name="Денежный [0] 4 3" xfId="720"/>
    <cellStyle name="Денежный [0] 4 4" xfId="721"/>
    <cellStyle name="Денежный [0] 4 5" xfId="722"/>
    <cellStyle name="Денежный [0] 5" xfId="114"/>
    <cellStyle name="Денежный [0] 5 2" xfId="416"/>
    <cellStyle name="Денежный [0] 5 2 2" xfId="423"/>
    <cellStyle name="Денежный [0] 5 2 3" xfId="723"/>
    <cellStyle name="Денежный [0] 6" xfId="724"/>
    <cellStyle name="Денежный [0] 6 2" xfId="725"/>
    <cellStyle name="Денежный [0] 6 3" xfId="936"/>
    <cellStyle name="Денежный [0] 7" xfId="726"/>
    <cellStyle name="Денежный [0] 8" xfId="727"/>
    <cellStyle name="Денежный [0] 9" xfId="728"/>
    <cellStyle name="Денежный 2" xfId="115"/>
    <cellStyle name="Денежный 2 2" xfId="116"/>
    <cellStyle name="Денежный 2 2 2" xfId="729"/>
    <cellStyle name="Денежный 2 2 3" xfId="730"/>
    <cellStyle name="Денежный 2 3" xfId="731"/>
    <cellStyle name="Денежный 2 4" xfId="732"/>
    <cellStyle name="Денежный 2 5" xfId="733"/>
    <cellStyle name="Денежный 3" xfId="117"/>
    <cellStyle name="Денежный 3 2" xfId="734"/>
    <cellStyle name="Денежный 3 2 2" xfId="735"/>
    <cellStyle name="Денежный 3 3" xfId="736"/>
    <cellStyle name="Денежный 3 4" xfId="737"/>
    <cellStyle name="Денежный 3 5" xfId="738"/>
    <cellStyle name="Денежный 3 6" xfId="739"/>
    <cellStyle name="Денежный 4" xfId="118"/>
    <cellStyle name="Денежный 4 2" xfId="740"/>
    <cellStyle name="Денежный 4 2 2" xfId="741"/>
    <cellStyle name="Денежный 4 3" xfId="742"/>
    <cellStyle name="Денежный 4 4" xfId="743"/>
    <cellStyle name="Денежный 4 5" xfId="744"/>
    <cellStyle name="Денежный 5" xfId="119"/>
    <cellStyle name="Денежный 5 2" xfId="745"/>
    <cellStyle name="Денежный 5 2 2" xfId="746"/>
    <cellStyle name="Денежный 5 3" xfId="747"/>
    <cellStyle name="Денежный 5 4" xfId="748"/>
    <cellStyle name="Денежный 5 5" xfId="749"/>
    <cellStyle name="Денежный 6" xfId="120"/>
    <cellStyle name="Денежный 6 2" xfId="750"/>
    <cellStyle name="Денежный 6 3" xfId="751"/>
    <cellStyle name="Денежный 7" xfId="121"/>
    <cellStyle name="Денежный 7 2" xfId="752"/>
    <cellStyle name="Денежный 8" xfId="122"/>
    <cellStyle name="Денежный 8 2" xfId="753"/>
    <cellStyle name="Денежный 9" xfId="754"/>
    <cellStyle name="Заголовок 1" xfId="23" builtinId="16" customBuiltin="1"/>
    <cellStyle name="Заголовок 1 2" xfId="755"/>
    <cellStyle name="Заголовок 1 2 2" xfId="756"/>
    <cellStyle name="Заголовок 1 3" xfId="757"/>
    <cellStyle name="Заголовок 2" xfId="24" builtinId="17" customBuiltin="1"/>
    <cellStyle name="Заголовок 2 2" xfId="758"/>
    <cellStyle name="Заголовок 3" xfId="25" builtinId="18" customBuiltin="1"/>
    <cellStyle name="Заголовок 3 2" xfId="759"/>
    <cellStyle name="Заголовок 4" xfId="26" builtinId="19" customBuiltin="1"/>
    <cellStyle name="Заголовок 4 2" xfId="760"/>
    <cellStyle name="Заголовок столбцов" xfId="761"/>
    <cellStyle name="Заголовок столбцов 2" xfId="762"/>
    <cellStyle name="Заголовок столбцов 2 2" xfId="763"/>
    <cellStyle name="Заголовок столбцов 3" xfId="764"/>
    <cellStyle name="Итог" xfId="37" builtinId="25" customBuiltin="1"/>
    <cellStyle name="Итог 2" xfId="765"/>
    <cellStyle name="Контрольная ячейка" xfId="34" builtinId="23" customBuiltin="1"/>
    <cellStyle name="Контрольная ячейка 2" xfId="766"/>
    <cellStyle name="Название" xfId="22" builtinId="15" customBuiltin="1"/>
    <cellStyle name="Название 2" xfId="767"/>
    <cellStyle name="Название 2 2" xfId="768"/>
    <cellStyle name="Название 3" xfId="769"/>
    <cellStyle name="Нейтральный" xfId="29" builtinId="28" customBuiltin="1"/>
    <cellStyle name="Нейтральный 2" xfId="770"/>
    <cellStyle name="Обычный" xfId="0" builtinId="0"/>
    <cellStyle name="Обычный 10" xfId="123"/>
    <cellStyle name="Обычный 10 2" xfId="771"/>
    <cellStyle name="Обычный 10 3" xfId="937"/>
    <cellStyle name="Обычный 11" xfId="124"/>
    <cellStyle name="Обычный 11 2" xfId="125"/>
    <cellStyle name="Обычный 11 3" xfId="772"/>
    <cellStyle name="Обычный 12" xfId="126"/>
    <cellStyle name="Обычный 12 2" xfId="127"/>
    <cellStyle name="Обычный 12 2 2" xfId="773"/>
    <cellStyle name="Обычный 12 3" xfId="774"/>
    <cellStyle name="Обычный 13" xfId="128"/>
    <cellStyle name="Обычный 13 2" xfId="129"/>
    <cellStyle name="Обычный 13 3" xfId="775"/>
    <cellStyle name="Обычный 14" xfId="130"/>
    <cellStyle name="Обычный 15" xfId="131"/>
    <cellStyle name="Обычный 15 2" xfId="132"/>
    <cellStyle name="Обычный 16" xfId="133"/>
    <cellStyle name="Обычный 16 2" xfId="134"/>
    <cellStyle name="Обычный 17" xfId="135"/>
    <cellStyle name="Обычный 17 2" xfId="136"/>
    <cellStyle name="Обычный 18" xfId="137"/>
    <cellStyle name="Обычный 18 2" xfId="138"/>
    <cellStyle name="Обычный 19" xfId="139"/>
    <cellStyle name="Обычный 2" xfId="4"/>
    <cellStyle name="Обычный 2 10" xfId="776"/>
    <cellStyle name="Обычный 2 11" xfId="963"/>
    <cellStyle name="Обычный 2 2" xfId="141"/>
    <cellStyle name="Обычный 2 2 2" xfId="505"/>
    <cellStyle name="Обычный 2 2 2 2" xfId="471"/>
    <cellStyle name="Обычный 2 2 2 2 2" xfId="777"/>
    <cellStyle name="Обычный 2 2 3" xfId="512"/>
    <cellStyle name="Обычный 2 2 4" xfId="778"/>
    <cellStyle name="Обычный 2 2 5" xfId="779"/>
    <cellStyle name="Обычный 2 2_2021 02 16 восстановление остатков" xfId="780"/>
    <cellStyle name="Обычный 2 3" xfId="142"/>
    <cellStyle name="Обычный 2 3 2" xfId="454"/>
    <cellStyle name="Обычный 2 3 2 2" xfId="781"/>
    <cellStyle name="Обычный 2 3 2 2 2" xfId="938"/>
    <cellStyle name="Обычный 2 3 3" xfId="511"/>
    <cellStyle name="Обычный 2 3 3 2" xfId="782"/>
    <cellStyle name="Обычный 2 4" xfId="143"/>
    <cellStyle name="Обычный 2 4 2" xfId="548"/>
    <cellStyle name="Обычный 2 4 2 2" xfId="783"/>
    <cellStyle name="Обычный 2 4 3" xfId="784"/>
    <cellStyle name="Обычный 2 5" xfId="140"/>
    <cellStyle name="Обычный 2 5 2" xfId="513"/>
    <cellStyle name="Обычный 2 5 2 2" xfId="786"/>
    <cellStyle name="Обычный 2 5 3" xfId="785"/>
    <cellStyle name="Обычный 2 5 3 2" xfId="939"/>
    <cellStyle name="Обычный 2 6" xfId="444"/>
    <cellStyle name="Обычный 2 6 2" xfId="788"/>
    <cellStyle name="Обычный 2 6 3" xfId="787"/>
    <cellStyle name="Обычный 2 7" xfId="551"/>
    <cellStyle name="Обычный 2 7 2" xfId="789"/>
    <cellStyle name="Обычный 2 8" xfId="790"/>
    <cellStyle name="Обычный 2 9" xfId="791"/>
    <cellStyle name="Обычный 2_2019 10 10 Распределение МБТ 2020-2022" xfId="792"/>
    <cellStyle name="Обычный 20" xfId="144"/>
    <cellStyle name="Обычный 20 2" xfId="145"/>
    <cellStyle name="Обычный 21" xfId="146"/>
    <cellStyle name="Обычный 21 2" xfId="147"/>
    <cellStyle name="Обычный 21 3" xfId="793"/>
    <cellStyle name="Обычный 22" xfId="148"/>
    <cellStyle name="Обычный 22 2" xfId="149"/>
    <cellStyle name="Обычный 23" xfId="150"/>
    <cellStyle name="Обычный 23 2" xfId="151"/>
    <cellStyle name="Обычный 24" xfId="152"/>
    <cellStyle name="Обычный 24 2" xfId="153"/>
    <cellStyle name="Обычный 25" xfId="154"/>
    <cellStyle name="Обычный 25 2" xfId="155"/>
    <cellStyle name="Обычный 26" xfId="156"/>
    <cellStyle name="Обычный 26 2" xfId="157"/>
    <cellStyle name="Обычный 27" xfId="158"/>
    <cellStyle name="Обычный 27 2" xfId="159"/>
    <cellStyle name="Обычный 28" xfId="160"/>
    <cellStyle name="Обычный 28 2" xfId="161"/>
    <cellStyle name="Обычный 29" xfId="162"/>
    <cellStyle name="Обычный 29 2" xfId="163"/>
    <cellStyle name="Обычный 3" xfId="164"/>
    <cellStyle name="Обычный 3 2" xfId="165"/>
    <cellStyle name="Обычный 3 2 2" xfId="166"/>
    <cellStyle name="Обычный 3 2 3" xfId="516"/>
    <cellStyle name="Обычный 3 2 3 2" xfId="794"/>
    <cellStyle name="Обычный 3 2 4" xfId="795"/>
    <cellStyle name="Обычный 3 3" xfId="167"/>
    <cellStyle name="Обычный 3 3 2" xfId="796"/>
    <cellStyle name="Обычный 3 3 3" xfId="797"/>
    <cellStyle name="Обычный 3 4" xfId="168"/>
    <cellStyle name="Обычный 3 4 2" xfId="798"/>
    <cellStyle name="Обычный 3 4 3" xfId="799"/>
    <cellStyle name="Обычный 3 5" xfId="451"/>
    <cellStyle name="Обычный 3 5 2" xfId="800"/>
    <cellStyle name="Обычный 3_Перечень ремонтов дорог на 2019_от_05.09.18" xfId="801"/>
    <cellStyle name="Обычный 30" xfId="169"/>
    <cellStyle name="Обычный 30 2" xfId="170"/>
    <cellStyle name="Обычный 31" xfId="171"/>
    <cellStyle name="Обычный 31 2" xfId="172"/>
    <cellStyle name="Обычный 32" xfId="173"/>
    <cellStyle name="Обычный 32 2" xfId="174"/>
    <cellStyle name="Обычный 33" xfId="175"/>
    <cellStyle name="Обычный 33 2" xfId="176"/>
    <cellStyle name="Обычный 34" xfId="62"/>
    <cellStyle name="Обычный 35" xfId="930"/>
    <cellStyle name="Обычный 36" xfId="931"/>
    <cellStyle name="Обычный 37" xfId="932"/>
    <cellStyle name="Обычный 38" xfId="933"/>
    <cellStyle name="Обычный 39" xfId="953"/>
    <cellStyle name="Обычный 4" xfId="177"/>
    <cellStyle name="Обычный 4 2" xfId="178"/>
    <cellStyle name="Обычный 4 2 2" xfId="179"/>
    <cellStyle name="Обычный 4 2 2 2" xfId="802"/>
    <cellStyle name="Обычный 4 2 3" xfId="803"/>
    <cellStyle name="Обычный 4 3" xfId="180"/>
    <cellStyle name="Обычный 4 3 2" xfId="804"/>
    <cellStyle name="Обычный 4 3 3" xfId="805"/>
    <cellStyle name="Обычный 4 4" xfId="181"/>
    <cellStyle name="Обычный 4 4 2" xfId="806"/>
    <cellStyle name="Обычный 4 5" xfId="464"/>
    <cellStyle name="Обычный 4 5 2" xfId="807"/>
    <cellStyle name="Обычный 4 6" xfId="558"/>
    <cellStyle name="Обычный 4 7" xfId="808"/>
    <cellStyle name="Обычный 4 8" xfId="962"/>
    <cellStyle name="Обычный 4_Приложение 15 _ 2021-2023_2 чтение_2021 06 03 Распределение 15 прил. (0409) к изм июня по форме" xfId="809"/>
    <cellStyle name="Обычный 40" xfId="954"/>
    <cellStyle name="Обычный 41" xfId="955"/>
    <cellStyle name="Обычный 42" xfId="965"/>
    <cellStyle name="Обычный 43" xfId="966"/>
    <cellStyle name="Обычный 44" xfId="968"/>
    <cellStyle name="Обычный 45" xfId="970"/>
    <cellStyle name="Обычный 46" xfId="967"/>
    <cellStyle name="Обычный 47" xfId="969"/>
    <cellStyle name="Обычный 48" xfId="971"/>
    <cellStyle name="Обычный 5" xfId="182"/>
    <cellStyle name="Обычный 5 2" xfId="183"/>
    <cellStyle name="Обычный 5 2 2" xfId="810"/>
    <cellStyle name="Обычный 5 2 3" xfId="811"/>
    <cellStyle name="Обычный 5 3" xfId="184"/>
    <cellStyle name="Обычный 5 4" xfId="812"/>
    <cellStyle name="Обычный 5 5" xfId="956"/>
    <cellStyle name="Обычный 6" xfId="185"/>
    <cellStyle name="Обычный 6 2" xfId="186"/>
    <cellStyle name="Обычный 6 2 2" xfId="187"/>
    <cellStyle name="Обычный 6 2 3" xfId="813"/>
    <cellStyle name="Обычный 6 3" xfId="188"/>
    <cellStyle name="Обычный 6 3 2" xfId="814"/>
    <cellStyle name="Обычный 6 4" xfId="815"/>
    <cellStyle name="Обычный 6 5" xfId="957"/>
    <cellStyle name="Обычный 7" xfId="189"/>
    <cellStyle name="Обычный 7 2" xfId="190"/>
    <cellStyle name="Обычный 7 2 2" xfId="552"/>
    <cellStyle name="Обычный 7 2 2 2" xfId="816"/>
    <cellStyle name="Обычный 7 2 3" xfId="940"/>
    <cellStyle name="Обычный 7 3" xfId="191"/>
    <cellStyle name="Обычный 7 4" xfId="510"/>
    <cellStyle name="Обычный 7 4 2" xfId="817"/>
    <cellStyle name="Обычный 7 5" xfId="559"/>
    <cellStyle name="Обычный 7 6" xfId="964"/>
    <cellStyle name="Обычный 8" xfId="192"/>
    <cellStyle name="Обычный 8 2" xfId="193"/>
    <cellStyle name="Обычный 8 2 2" xfId="818"/>
    <cellStyle name="Обычный 8 2 3" xfId="941"/>
    <cellStyle name="Обычный 8 3" xfId="194"/>
    <cellStyle name="Обычный 8 4" xfId="535"/>
    <cellStyle name="Обычный 8 4 2" xfId="819"/>
    <cellStyle name="Обычный 9" xfId="195"/>
    <cellStyle name="Обычный 9 2" xfId="196"/>
    <cellStyle name="Обычный 9 2 2" xfId="820"/>
    <cellStyle name="Обычный 9 3" xfId="197"/>
    <cellStyle name="Обычный 9 4" xfId="417"/>
    <cellStyle name="Обычный 9 4 2" xfId="424"/>
    <cellStyle name="Обычный 9 4 3" xfId="821"/>
    <cellStyle name="Обычный_Приложение 8 трансферт 2" xfId="6"/>
    <cellStyle name="Основной стиль" xfId="198"/>
    <cellStyle name="Плохой" xfId="28" builtinId="27" customBuiltin="1"/>
    <cellStyle name="Плохой 2" xfId="822"/>
    <cellStyle name="Пояснение" xfId="36" builtinId="53" customBuiltin="1"/>
    <cellStyle name="Пояснение 2" xfId="823"/>
    <cellStyle name="Примечание 2" xfId="199"/>
    <cellStyle name="Примечание 2 2" xfId="508"/>
    <cellStyle name="Примечание 2 2 2" xfId="467"/>
    <cellStyle name="Примечание 2 3" xfId="507"/>
    <cellStyle name="Примечание 2 3 2" xfId="455"/>
    <cellStyle name="Примечание 2 3 3" xfId="824"/>
    <cellStyle name="Примечание 2 4" xfId="492"/>
    <cellStyle name="Примечание 2 4 2" xfId="549"/>
    <cellStyle name="Примечание 2 5" xfId="509"/>
    <cellStyle name="Примечание 2 6" xfId="468"/>
    <cellStyle name="Примечание 2 7" xfId="553"/>
    <cellStyle name="Процентный" xfId="3" builtinId="5"/>
    <cellStyle name="Процентный 2" xfId="200"/>
    <cellStyle name="Процентный 2 2" xfId="201"/>
    <cellStyle name="Процентный 2 2 2" xfId="825"/>
    <cellStyle name="Процентный 2 2 3" xfId="826"/>
    <cellStyle name="Процентный 2 2 4" xfId="827"/>
    <cellStyle name="Процентный 2 3" xfId="202"/>
    <cellStyle name="Процентный 2 3 2" xfId="828"/>
    <cellStyle name="Процентный 2 4" xfId="829"/>
    <cellStyle name="Процентный 2 5" xfId="830"/>
    <cellStyle name="Процентный 2 6" xfId="831"/>
    <cellStyle name="Процентный 2 7" xfId="832"/>
    <cellStyle name="Процентный 3" xfId="203"/>
    <cellStyle name="Процентный 3 2" xfId="204"/>
    <cellStyle name="Процентный 3 2 2" xfId="833"/>
    <cellStyle name="Процентный 3 3" xfId="506"/>
    <cellStyle name="Процентный 3 3 2" xfId="834"/>
    <cellStyle name="Процентный 3 3 2 2" xfId="942"/>
    <cellStyle name="Процентный 3 4" xfId="557"/>
    <cellStyle name="Процентный 3 4 2" xfId="835"/>
    <cellStyle name="Процентный 4" xfId="205"/>
    <cellStyle name="Процентный 4 2" xfId="554"/>
    <cellStyle name="Процентный 4 2 2" xfId="837"/>
    <cellStyle name="Процентный 4 2 3" xfId="836"/>
    <cellStyle name="Процентный 4 3" xfId="838"/>
    <cellStyle name="Процентный 4 4" xfId="839"/>
    <cellStyle name="Процентный 4 5" xfId="840"/>
    <cellStyle name="Процентный 5" xfId="206"/>
    <cellStyle name="Процентный 5 2" xfId="418"/>
    <cellStyle name="Процентный 5 2 2" xfId="425"/>
    <cellStyle name="Процентный 5 2 3" xfId="841"/>
    <cellStyle name="Процентный 6" xfId="842"/>
    <cellStyle name="Процентный 6 2" xfId="843"/>
    <cellStyle name="Процентный 6 3" xfId="944"/>
    <cellStyle name="Процентный 7" xfId="844"/>
    <cellStyle name="Процентный 8" xfId="845"/>
    <cellStyle name="Процентный 9" xfId="846"/>
    <cellStyle name="Связанная ячейка" xfId="33" builtinId="24" customBuiltin="1"/>
    <cellStyle name="Связанная ячейка 2" xfId="847"/>
    <cellStyle name="Стиль 1" xfId="207"/>
    <cellStyle name="Текст предупреждения" xfId="35" builtinId="11" customBuiltin="1"/>
    <cellStyle name="Текст предупреждения 2" xfId="848"/>
    <cellStyle name="Финансовый" xfId="1" builtinId="3"/>
    <cellStyle name="Финансовый [0] 2" xfId="5"/>
    <cellStyle name="Финансовый [0] 2 2" xfId="211"/>
    <cellStyle name="Финансовый [0] 2 2 2" xfId="850"/>
    <cellStyle name="Финансовый [0] 2 2 3" xfId="851"/>
    <cellStyle name="Финансовый [0] 2 3" xfId="212"/>
    <cellStyle name="Финансовый [0] 2 3 2" xfId="852"/>
    <cellStyle name="Финансовый [0] 2 4" xfId="213"/>
    <cellStyle name="Финансовый [0] 2 4 2" xfId="853"/>
    <cellStyle name="Финансовый [0] 2 5" xfId="214"/>
    <cellStyle name="Финансовый [0] 2 5 2" xfId="854"/>
    <cellStyle name="Финансовый [0] 2 6" xfId="210"/>
    <cellStyle name="Финансовый [0] 2 6 2" xfId="855"/>
    <cellStyle name="Финансовый [0] 3" xfId="215"/>
    <cellStyle name="Финансовый [0] 3 2" xfId="216"/>
    <cellStyle name="Финансовый [0] 3 2 2" xfId="856"/>
    <cellStyle name="Финансовый [0] 3 3" xfId="217"/>
    <cellStyle name="Финансовый [0] 3 3 2" xfId="857"/>
    <cellStyle name="Финансовый [0] 3 4" xfId="218"/>
    <cellStyle name="Финансовый [0] 3 4 2" xfId="858"/>
    <cellStyle name="Финансовый [0] 3 5" xfId="859"/>
    <cellStyle name="Финансовый [0] 4" xfId="7"/>
    <cellStyle name="Финансовый [0] 4 2" xfId="220"/>
    <cellStyle name="Финансовый [0] 4 2 2" xfId="533"/>
    <cellStyle name="Финансовый [0] 4 2 2 2" xfId="860"/>
    <cellStyle name="Финансовый [0] 4 3" xfId="221"/>
    <cellStyle name="Финансовый [0] 4 3 2" xfId="861"/>
    <cellStyle name="Финансовый [0] 4 4" xfId="219"/>
    <cellStyle name="Финансовый [0] 4 4 2" xfId="862"/>
    <cellStyle name="Финансовый [0] 4 5" xfId="863"/>
    <cellStyle name="Финансовый [0] 5" xfId="222"/>
    <cellStyle name="Финансовый [0] 5 2" xfId="223"/>
    <cellStyle name="Финансовый [0] 5 2 2" xfId="864"/>
    <cellStyle name="Финансовый [0] 5 2 3" xfId="946"/>
    <cellStyle name="Финансовый [0] 5 3" xfId="224"/>
    <cellStyle name="Финансовый [0] 5 4" xfId="434"/>
    <cellStyle name="Финансовый [0] 6" xfId="225"/>
    <cellStyle name="Финансовый [0] 6 2" xfId="226"/>
    <cellStyle name="Финансовый [0] 6 2 2" xfId="865"/>
    <cellStyle name="Финансовый [0] 6 3" xfId="866"/>
    <cellStyle name="Финансовый [0] 7" xfId="227"/>
    <cellStyle name="Финансовый [0] 7 2" xfId="420"/>
    <cellStyle name="Финансовый [0] 7 2 2" xfId="426"/>
    <cellStyle name="Финансовый [0] 7 2 3" xfId="867"/>
    <cellStyle name="Финансовый [0] 7 3" xfId="530"/>
    <cellStyle name="Финансовый [0] 8" xfId="209"/>
    <cellStyle name="Финансовый [0] 8 2" xfId="868"/>
    <cellStyle name="Финансовый [0] 8 2 2" xfId="947"/>
    <cellStyle name="Финансовый 10" xfId="228"/>
    <cellStyle name="Финансовый 10 2" xfId="229"/>
    <cellStyle name="Финансовый 10 2 2" xfId="869"/>
    <cellStyle name="Финансовый 10 3" xfId="870"/>
    <cellStyle name="Финансовый 10 4" xfId="871"/>
    <cellStyle name="Финансовый 100" xfId="230"/>
    <cellStyle name="Финансовый 101" xfId="231"/>
    <cellStyle name="Финансовый 102" xfId="232"/>
    <cellStyle name="Финансовый 103" xfId="233"/>
    <cellStyle name="Финансовый 104" xfId="234"/>
    <cellStyle name="Финансовый 105" xfId="235"/>
    <cellStyle name="Финансовый 106" xfId="236"/>
    <cellStyle name="Финансовый 107" xfId="237"/>
    <cellStyle name="Финансовый 108" xfId="208"/>
    <cellStyle name="Финансовый 108 2" xfId="872"/>
    <cellStyle name="Финансовый 109" xfId="404"/>
    <cellStyle name="Финансовый 11" xfId="238"/>
    <cellStyle name="Финансовый 11 2" xfId="239"/>
    <cellStyle name="Финансовый 11 2 2" xfId="873"/>
    <cellStyle name="Финансовый 11 3" xfId="874"/>
    <cellStyle name="Финансовый 11 4" xfId="875"/>
    <cellStyle name="Финансовый 110" xfId="398"/>
    <cellStyle name="Финансовый 111" xfId="405"/>
    <cellStyle name="Финансовый 112" xfId="397"/>
    <cellStyle name="Финансовый 113" xfId="406"/>
    <cellStyle name="Финансовый 114" xfId="395"/>
    <cellStyle name="Финансовый 115" xfId="402"/>
    <cellStyle name="Финансовый 116" xfId="394"/>
    <cellStyle name="Финансовый 117" xfId="401"/>
    <cellStyle name="Финансовый 118" xfId="392"/>
    <cellStyle name="Финансовый 119" xfId="396"/>
    <cellStyle name="Финансовый 12" xfId="240"/>
    <cellStyle name="Финансовый 12 2" xfId="241"/>
    <cellStyle name="Финансовый 12 2 2" xfId="876"/>
    <cellStyle name="Финансовый 12 3" xfId="877"/>
    <cellStyle name="Финансовый 12 4" xfId="878"/>
    <cellStyle name="Финансовый 120" xfId="391"/>
    <cellStyle name="Финансовый 121" xfId="399"/>
    <cellStyle name="Финансовый 122" xfId="390"/>
    <cellStyle name="Финансовый 123" xfId="400"/>
    <cellStyle name="Финансовый 124" xfId="393"/>
    <cellStyle name="Финансовый 125" xfId="403"/>
    <cellStyle name="Финансовый 126" xfId="389"/>
    <cellStyle name="Финансовый 127" xfId="410"/>
    <cellStyle name="Финансовый 128" xfId="409"/>
    <cellStyle name="Финансовый 129" xfId="411"/>
    <cellStyle name="Финансовый 13" xfId="242"/>
    <cellStyle name="Финансовый 13 2" xfId="243"/>
    <cellStyle name="Финансовый 13 3" xfId="879"/>
    <cellStyle name="Финансовый 130" xfId="408"/>
    <cellStyle name="Финансовый 131" xfId="412"/>
    <cellStyle name="Финансовый 132" xfId="407"/>
    <cellStyle name="Финансовый 133" xfId="413"/>
    <cellStyle name="Финансовый 134" xfId="415"/>
    <cellStyle name="Финансовый 135" xfId="419"/>
    <cellStyle name="Финансовый 136" xfId="536"/>
    <cellStyle name="Финансовый 137" xfId="561"/>
    <cellStyle name="Финансовый 138" xfId="562"/>
    <cellStyle name="Финансовый 139" xfId="849"/>
    <cellStyle name="Финансовый 14" xfId="244"/>
    <cellStyle name="Финансовый 14 2" xfId="245"/>
    <cellStyle name="Финансовый 14 3" xfId="880"/>
    <cellStyle name="Финансовый 140" xfId="945"/>
    <cellStyle name="Финансовый 141" xfId="934"/>
    <cellStyle name="Финансовый 142" xfId="943"/>
    <cellStyle name="Финансовый 15" xfId="246"/>
    <cellStyle name="Финансовый 15 2" xfId="247"/>
    <cellStyle name="Финансовый 15 3" xfId="881"/>
    <cellStyle name="Финансовый 16" xfId="248"/>
    <cellStyle name="Финансовый 16 2" xfId="249"/>
    <cellStyle name="Финансовый 16 3" xfId="882"/>
    <cellStyle name="Финансовый 17" xfId="250"/>
    <cellStyle name="Финансовый 17 2" xfId="251"/>
    <cellStyle name="Финансовый 17 3" xfId="883"/>
    <cellStyle name="Финансовый 18" xfId="252"/>
    <cellStyle name="Финансовый 18 2" xfId="253"/>
    <cellStyle name="Финансовый 18 3" xfId="884"/>
    <cellStyle name="Финансовый 19" xfId="254"/>
    <cellStyle name="Финансовый 19 2" xfId="255"/>
    <cellStyle name="Финансовый 19 3" xfId="885"/>
    <cellStyle name="Финансовый 2" xfId="8"/>
    <cellStyle name="Финансовый 2 2" xfId="256"/>
    <cellStyle name="Финансовый 2 2 2" xfId="555"/>
    <cellStyle name="Финансовый 2 2 2 2" xfId="886"/>
    <cellStyle name="Финансовый 2 2 3" xfId="887"/>
    <cellStyle name="Финансовый 2 2 4" xfId="888"/>
    <cellStyle name="Финансовый 2 3" xfId="257"/>
    <cellStyle name="Финансовый 2 3 2" xfId="889"/>
    <cellStyle name="Финансовый 2 4" xfId="258"/>
    <cellStyle name="Финансовый 2 4 2" xfId="890"/>
    <cellStyle name="Финансовый 2 5" xfId="259"/>
    <cellStyle name="Финансовый 2 5 2" xfId="891"/>
    <cellStyle name="Финансовый 2 6" xfId="892"/>
    <cellStyle name="Финансовый 2 7" xfId="893"/>
    <cellStyle name="Финансовый 20" xfId="260"/>
    <cellStyle name="Финансовый 20 2" xfId="261"/>
    <cellStyle name="Финансовый 20 3" xfId="894"/>
    <cellStyle name="Финансовый 21" xfId="262"/>
    <cellStyle name="Финансовый 21 2" xfId="263"/>
    <cellStyle name="Финансовый 21 3" xfId="895"/>
    <cellStyle name="Финансовый 22" xfId="264"/>
    <cellStyle name="Финансовый 22 2" xfId="265"/>
    <cellStyle name="Финансовый 22 3" xfId="896"/>
    <cellStyle name="Финансовый 23" xfId="266"/>
    <cellStyle name="Финансовый 23 2" xfId="267"/>
    <cellStyle name="Финансовый 23 3" xfId="897"/>
    <cellStyle name="Финансовый 24" xfId="268"/>
    <cellStyle name="Финансовый 24 2" xfId="269"/>
    <cellStyle name="Финансовый 24 3" xfId="898"/>
    <cellStyle name="Финансовый 25" xfId="270"/>
    <cellStyle name="Финансовый 25 2" xfId="271"/>
    <cellStyle name="Финансовый 25 3" xfId="899"/>
    <cellStyle name="Финансовый 26" xfId="272"/>
    <cellStyle name="Финансовый 26 2" xfId="273"/>
    <cellStyle name="Финансовый 26 3" xfId="900"/>
    <cellStyle name="Финансовый 27" xfId="274"/>
    <cellStyle name="Финансовый 27 2" xfId="275"/>
    <cellStyle name="Финансовый 27 3" xfId="901"/>
    <cellStyle name="Финансовый 28" xfId="276"/>
    <cellStyle name="Финансовый 28 2" xfId="277"/>
    <cellStyle name="Финансовый 29" xfId="278"/>
    <cellStyle name="Финансовый 29 2" xfId="279"/>
    <cellStyle name="Финансовый 3" xfId="280"/>
    <cellStyle name="Финансовый 3 2" xfId="281"/>
    <cellStyle name="Финансовый 3 2 2" xfId="556"/>
    <cellStyle name="Финансовый 3 2 2 2" xfId="902"/>
    <cellStyle name="Финансовый 3 2 3" xfId="903"/>
    <cellStyle name="Финансовый 3 2 4" xfId="904"/>
    <cellStyle name="Финансовый 3 3" xfId="282"/>
    <cellStyle name="Финансовый 3 3 2" xfId="905"/>
    <cellStyle name="Финансовый 3 4" xfId="906"/>
    <cellStyle name="Финансовый 3 5" xfId="907"/>
    <cellStyle name="Финансовый 3 6" xfId="908"/>
    <cellStyle name="Финансовый 3 7" xfId="909"/>
    <cellStyle name="Финансовый 30" xfId="283"/>
    <cellStyle name="Финансовый 30 2" xfId="284"/>
    <cellStyle name="Финансовый 31" xfId="285"/>
    <cellStyle name="Финансовый 31 2" xfId="286"/>
    <cellStyle name="Финансовый 32" xfId="287"/>
    <cellStyle name="Финансовый 32 2" xfId="288"/>
    <cellStyle name="Финансовый 33" xfId="289"/>
    <cellStyle name="Финансовый 33 2" xfId="290"/>
    <cellStyle name="Финансовый 33 3" xfId="421"/>
    <cellStyle name="Финансовый 33 3 2" xfId="427"/>
    <cellStyle name="Финансовый 34" xfId="291"/>
    <cellStyle name="Финансовый 34 2" xfId="414"/>
    <cellStyle name="Финансовый 34 3" xfId="422"/>
    <cellStyle name="Финансовый 34 3 2" xfId="428"/>
    <cellStyle name="Финансовый 35" xfId="292"/>
    <cellStyle name="Финансовый 35 2" xfId="948"/>
    <cellStyle name="Финансовый 36" xfId="293"/>
    <cellStyle name="Финансовый 36 2" xfId="949"/>
    <cellStyle name="Финансовый 37" xfId="294"/>
    <cellStyle name="Финансовый 38" xfId="295"/>
    <cellStyle name="Финансовый 39" xfId="296"/>
    <cellStyle name="Финансовый 4" xfId="297"/>
    <cellStyle name="Финансовый 4 2" xfId="298"/>
    <cellStyle name="Финансовый 4 2 2" xfId="910"/>
    <cellStyle name="Финансовый 4 2 3" xfId="911"/>
    <cellStyle name="Финансовый 4 3" xfId="299"/>
    <cellStyle name="Финансовый 4 3 2" xfId="912"/>
    <cellStyle name="Финансовый 4 4" xfId="300"/>
    <cellStyle name="Финансовый 4 4 2" xfId="913"/>
    <cellStyle name="Финансовый 4 5" xfId="301"/>
    <cellStyle name="Финансовый 40" xfId="302"/>
    <cellStyle name="Финансовый 41" xfId="303"/>
    <cellStyle name="Финансовый 42" xfId="304"/>
    <cellStyle name="Финансовый 43" xfId="305"/>
    <cellStyle name="Финансовый 44" xfId="306"/>
    <cellStyle name="Финансовый 45" xfId="307"/>
    <cellStyle name="Финансовый 46" xfId="308"/>
    <cellStyle name="Финансовый 47" xfId="309"/>
    <cellStyle name="Финансовый 48" xfId="310"/>
    <cellStyle name="Финансовый 49" xfId="311"/>
    <cellStyle name="Финансовый 5" xfId="312"/>
    <cellStyle name="Финансовый 5 2" xfId="313"/>
    <cellStyle name="Финансовый 5 2 2" xfId="914"/>
    <cellStyle name="Финансовый 5 3" xfId="314"/>
    <cellStyle name="Финансовый 5 3 2" xfId="915"/>
    <cellStyle name="Финансовый 5 3 3" xfId="950"/>
    <cellStyle name="Финансовый 5 4" xfId="504"/>
    <cellStyle name="Финансовый 5 4 2" xfId="916"/>
    <cellStyle name="Финансовый 5 5" xfId="917"/>
    <cellStyle name="Финансовый 50" xfId="315"/>
    <cellStyle name="Финансовый 51" xfId="316"/>
    <cellStyle name="Финансовый 52" xfId="317"/>
    <cellStyle name="Финансовый 53" xfId="318"/>
    <cellStyle name="Финансовый 54" xfId="319"/>
    <cellStyle name="Финансовый 55" xfId="320"/>
    <cellStyle name="Финансовый 56" xfId="321"/>
    <cellStyle name="Финансовый 57" xfId="322"/>
    <cellStyle name="Финансовый 58" xfId="323"/>
    <cellStyle name="Финансовый 59" xfId="324"/>
    <cellStyle name="Финансовый 6" xfId="9"/>
    <cellStyle name="Финансовый 6 2" xfId="326"/>
    <cellStyle name="Финансовый 6 2 2" xfId="537"/>
    <cellStyle name="Финансовый 6 2 2 2" xfId="918"/>
    <cellStyle name="Финансовый 6 3" xfId="327"/>
    <cellStyle name="Финансовый 6 3 2" xfId="919"/>
    <cellStyle name="Финансовый 6 3 3" xfId="951"/>
    <cellStyle name="Финансовый 6 4" xfId="325"/>
    <cellStyle name="Финансовый 6 4 2" xfId="920"/>
    <cellStyle name="Финансовый 6 5" xfId="503"/>
    <cellStyle name="Финансовый 6 5 2" xfId="921"/>
    <cellStyle name="Финансовый 60" xfId="328"/>
    <cellStyle name="Финансовый 61" xfId="329"/>
    <cellStyle name="Финансовый 62" xfId="330"/>
    <cellStyle name="Финансовый 63" xfId="331"/>
    <cellStyle name="Финансовый 64" xfId="332"/>
    <cellStyle name="Финансовый 64 2" xfId="333"/>
    <cellStyle name="Финансовый 65" xfId="334"/>
    <cellStyle name="Финансовый 65 2" xfId="335"/>
    <cellStyle name="Финансовый 66" xfId="336"/>
    <cellStyle name="Финансовый 66 2" xfId="337"/>
    <cellStyle name="Финансовый 67" xfId="338"/>
    <cellStyle name="Финансовый 67 2" xfId="339"/>
    <cellStyle name="Финансовый 68" xfId="340"/>
    <cellStyle name="Финансовый 68 2" xfId="341"/>
    <cellStyle name="Финансовый 69" xfId="342"/>
    <cellStyle name="Финансовый 69 2" xfId="343"/>
    <cellStyle name="Финансовый 7" xfId="344"/>
    <cellStyle name="Финансовый 7 2" xfId="345"/>
    <cellStyle name="Финансовый 7 2 2" xfId="922"/>
    <cellStyle name="Финансовый 7 3" xfId="346"/>
    <cellStyle name="Финансовый 7 3 2" xfId="952"/>
    <cellStyle name="Финансовый 7 4" xfId="491"/>
    <cellStyle name="Финансовый 70" xfId="347"/>
    <cellStyle name="Финансовый 70 2" xfId="348"/>
    <cellStyle name="Финансовый 71" xfId="349"/>
    <cellStyle name="Финансовый 71 2" xfId="350"/>
    <cellStyle name="Финансовый 72" xfId="351"/>
    <cellStyle name="Финансовый 72 2" xfId="352"/>
    <cellStyle name="Финансовый 73" xfId="353"/>
    <cellStyle name="Финансовый 73 2" xfId="354"/>
    <cellStyle name="Финансовый 74" xfId="355"/>
    <cellStyle name="Финансовый 74 2" xfId="356"/>
    <cellStyle name="Финансовый 75" xfId="357"/>
    <cellStyle name="Финансовый 75 2" xfId="358"/>
    <cellStyle name="Финансовый 76" xfId="359"/>
    <cellStyle name="Финансовый 77" xfId="360"/>
    <cellStyle name="Финансовый 78" xfId="361"/>
    <cellStyle name="Финансовый 79" xfId="362"/>
    <cellStyle name="Финансовый 8" xfId="363"/>
    <cellStyle name="Финансовый 8 2" xfId="364"/>
    <cellStyle name="Финансовый 8 2 2" xfId="923"/>
    <cellStyle name="Финансовый 8 3" xfId="365"/>
    <cellStyle name="Финансовый 8 3 2" xfId="924"/>
    <cellStyle name="Финансовый 8 4" xfId="925"/>
    <cellStyle name="Финансовый 80" xfId="366"/>
    <cellStyle name="Финансовый 81" xfId="367"/>
    <cellStyle name="Финансовый 82" xfId="368"/>
    <cellStyle name="Финансовый 83" xfId="369"/>
    <cellStyle name="Финансовый 83 2" xfId="370"/>
    <cellStyle name="Финансовый 84" xfId="371"/>
    <cellStyle name="Финансовый 85" xfId="372"/>
    <cellStyle name="Финансовый 86" xfId="373"/>
    <cellStyle name="Финансовый 87" xfId="374"/>
    <cellStyle name="Финансовый 88" xfId="375"/>
    <cellStyle name="Финансовый 89" xfId="376"/>
    <cellStyle name="Финансовый 9" xfId="377"/>
    <cellStyle name="Финансовый 9 2" xfId="378"/>
    <cellStyle name="Финансовый 9 2 2" xfId="926"/>
    <cellStyle name="Финансовый 9 3" xfId="927"/>
    <cellStyle name="Финансовый 9 4" xfId="928"/>
    <cellStyle name="Финансовый 90" xfId="379"/>
    <cellStyle name="Финансовый 91" xfId="380"/>
    <cellStyle name="Финансовый 92" xfId="381"/>
    <cellStyle name="Финансовый 93" xfId="382"/>
    <cellStyle name="Финансовый 94" xfId="383"/>
    <cellStyle name="Финансовый 95" xfId="384"/>
    <cellStyle name="Финансовый 96" xfId="385"/>
    <cellStyle name="Финансовый 97" xfId="386"/>
    <cellStyle name="Финансовый 98" xfId="387"/>
    <cellStyle name="Финансовый 99" xfId="388"/>
    <cellStyle name="Хороший" xfId="27" builtinId="26" customBuiltin="1"/>
    <cellStyle name="Хороший 2" xfId="929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80" zoomScaleNormal="80" workbookViewId="0">
      <selection activeCell="A3" sqref="A3:J3"/>
    </sheetView>
  </sheetViews>
  <sheetFormatPr defaultColWidth="9.28515625" defaultRowHeight="15" outlineLevelRow="3" x14ac:dyDescent="0.25"/>
  <cols>
    <col min="1" max="1" width="73.7109375" style="12" customWidth="1"/>
    <col min="2" max="2" width="7.28515625" style="12" customWidth="1"/>
    <col min="3" max="3" width="7.7109375" style="12" customWidth="1"/>
    <col min="4" max="4" width="11.85546875" style="12" customWidth="1"/>
    <col min="5" max="5" width="7.7109375" style="12" customWidth="1"/>
    <col min="6" max="7" width="16.42578125" style="12" customWidth="1"/>
    <col min="8" max="8" width="16" style="12" customWidth="1"/>
    <col min="9" max="9" width="17.28515625" style="12" customWidth="1"/>
    <col min="10" max="10" width="13.7109375" style="12" customWidth="1"/>
    <col min="11" max="11" width="14.85546875" style="15" customWidth="1"/>
    <col min="12" max="12" width="12.85546875" style="12" customWidth="1"/>
    <col min="13" max="16384" width="9.28515625" style="12"/>
  </cols>
  <sheetData>
    <row r="1" spans="1:12" ht="13.9" x14ac:dyDescent="0.25">
      <c r="A1" s="69"/>
      <c r="B1" s="70"/>
      <c r="C1" s="70"/>
      <c r="D1" s="70"/>
      <c r="E1" s="70"/>
      <c r="F1" s="70"/>
      <c r="G1" s="70"/>
      <c r="H1" s="70"/>
      <c r="I1" s="11"/>
      <c r="J1" s="11"/>
    </row>
    <row r="2" spans="1:12" ht="30.4" customHeight="1" x14ac:dyDescent="0.25">
      <c r="A2" s="73" t="s">
        <v>52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5.75" thickBot="1" x14ac:dyDescent="0.3">
      <c r="A3" s="71" t="s">
        <v>9</v>
      </c>
      <c r="B3" s="72"/>
      <c r="C3" s="72"/>
      <c r="D3" s="72"/>
      <c r="E3" s="72"/>
      <c r="F3" s="72"/>
      <c r="G3" s="72"/>
      <c r="H3" s="72"/>
      <c r="I3" s="72"/>
      <c r="J3" s="72"/>
    </row>
    <row r="4" spans="1:12" ht="116.25" thickTop="1" thickBot="1" x14ac:dyDescent="0.3">
      <c r="A4" s="33" t="s">
        <v>4</v>
      </c>
      <c r="B4" s="33" t="s">
        <v>5</v>
      </c>
      <c r="C4" s="33" t="s">
        <v>15</v>
      </c>
      <c r="D4" s="33" t="s">
        <v>6</v>
      </c>
      <c r="E4" s="33" t="s">
        <v>16</v>
      </c>
      <c r="F4" s="34" t="s">
        <v>43</v>
      </c>
      <c r="G4" s="34" t="s">
        <v>40</v>
      </c>
      <c r="H4" s="33" t="s">
        <v>17</v>
      </c>
      <c r="I4" s="35" t="s">
        <v>10</v>
      </c>
      <c r="J4" s="48" t="s">
        <v>18</v>
      </c>
      <c r="K4" s="48" t="s">
        <v>19</v>
      </c>
      <c r="L4" s="48" t="s">
        <v>20</v>
      </c>
    </row>
    <row r="5" spans="1:12" ht="37.5" customHeight="1" thickTop="1" thickBot="1" x14ac:dyDescent="0.3">
      <c r="A5" s="13" t="s">
        <v>41</v>
      </c>
      <c r="B5" s="14"/>
      <c r="C5" s="14"/>
      <c r="D5" s="14"/>
      <c r="E5" s="14"/>
      <c r="F5" s="51">
        <f>F6+F8</f>
        <v>6173000</v>
      </c>
      <c r="G5" s="51">
        <f t="shared" ref="G5:I5" si="0">G6+G8</f>
        <v>6173000</v>
      </c>
      <c r="H5" s="51">
        <f t="shared" si="0"/>
        <v>6173000</v>
      </c>
      <c r="I5" s="52">
        <f t="shared" si="0"/>
        <v>1377051</v>
      </c>
      <c r="J5" s="53">
        <f>I5/F5*100</f>
        <v>22.307646201198768</v>
      </c>
      <c r="K5" s="53">
        <f>I5/G5*100</f>
        <v>22.307646201198768</v>
      </c>
      <c r="L5" s="53">
        <f>I5/H5*100</f>
        <v>22.307646201198768</v>
      </c>
    </row>
    <row r="6" spans="1:12" ht="26.25" customHeight="1" thickTop="1" thickBot="1" x14ac:dyDescent="0.3">
      <c r="A6" s="49" t="s">
        <v>11</v>
      </c>
      <c r="B6" s="50"/>
      <c r="C6" s="50"/>
      <c r="D6" s="50"/>
      <c r="E6" s="50"/>
      <c r="F6" s="54">
        <f>SUM(F7:F7)</f>
        <v>641000</v>
      </c>
      <c r="G6" s="54">
        <f>SUM(G7:G7)</f>
        <v>641000</v>
      </c>
      <c r="H6" s="54">
        <f>SUM(H7:H7)</f>
        <v>641000</v>
      </c>
      <c r="I6" s="55">
        <f>SUM(I7:I7)</f>
        <v>160251</v>
      </c>
      <c r="J6" s="56">
        <f t="shared" ref="J6:J21" si="1">I6/F6*100</f>
        <v>25.00015600624025</v>
      </c>
      <c r="K6" s="56">
        <f t="shared" ref="K6:K21" si="2">I6/G6*100</f>
        <v>25.00015600624025</v>
      </c>
      <c r="L6" s="56">
        <f t="shared" ref="L6:L21" si="3">I6/H6*100</f>
        <v>25.00015600624025</v>
      </c>
    </row>
    <row r="7" spans="1:12" ht="36.75" customHeight="1" outlineLevel="3" thickTop="1" thickBot="1" x14ac:dyDescent="0.3">
      <c r="A7" s="30" t="s">
        <v>13</v>
      </c>
      <c r="B7" s="62" t="s">
        <v>47</v>
      </c>
      <c r="C7" s="62" t="s">
        <v>50</v>
      </c>
      <c r="D7" s="62" t="s">
        <v>51</v>
      </c>
      <c r="E7" s="63">
        <v>511</v>
      </c>
      <c r="F7" s="43">
        <v>641000</v>
      </c>
      <c r="G7" s="43">
        <v>641000</v>
      </c>
      <c r="H7" s="43">
        <v>641000</v>
      </c>
      <c r="I7" s="57">
        <v>160251</v>
      </c>
      <c r="J7" s="58">
        <f t="shared" si="1"/>
        <v>25.00015600624025</v>
      </c>
      <c r="K7" s="58">
        <f t="shared" si="2"/>
        <v>25.00015600624025</v>
      </c>
      <c r="L7" s="58">
        <f t="shared" si="3"/>
        <v>25.00015600624025</v>
      </c>
    </row>
    <row r="8" spans="1:12" ht="16.5" thickTop="1" thickBot="1" x14ac:dyDescent="0.3">
      <c r="A8" s="49" t="s">
        <v>42</v>
      </c>
      <c r="B8" s="64"/>
      <c r="C8" s="65"/>
      <c r="D8" s="64"/>
      <c r="E8" s="64"/>
      <c r="F8" s="54">
        <f>F17+F18+F19+F20+F21</f>
        <v>5532000</v>
      </c>
      <c r="G8" s="54">
        <f t="shared" ref="G8:I8" si="4">G17+G18+G19+G20+G21</f>
        <v>5532000</v>
      </c>
      <c r="H8" s="54">
        <f t="shared" si="4"/>
        <v>5532000</v>
      </c>
      <c r="I8" s="55">
        <f t="shared" si="4"/>
        <v>1216800</v>
      </c>
      <c r="J8" s="56">
        <f t="shared" si="1"/>
        <v>21.995661605206074</v>
      </c>
      <c r="K8" s="56">
        <f t="shared" si="2"/>
        <v>21.995661605206074</v>
      </c>
      <c r="L8" s="56">
        <f t="shared" si="3"/>
        <v>21.995661605206074</v>
      </c>
    </row>
    <row r="9" spans="1:12" ht="13.9" hidden="1" customHeight="1" x14ac:dyDescent="0.25">
      <c r="A9" s="30" t="s">
        <v>14</v>
      </c>
      <c r="B9" s="66">
        <v>842</v>
      </c>
      <c r="C9" s="66">
        <v>113</v>
      </c>
      <c r="D9" s="66">
        <v>240112130</v>
      </c>
      <c r="E9" s="66">
        <v>540</v>
      </c>
      <c r="F9" s="59">
        <v>900000</v>
      </c>
      <c r="G9" s="59">
        <v>900000</v>
      </c>
      <c r="H9" s="59">
        <v>900000</v>
      </c>
      <c r="I9" s="57">
        <v>0</v>
      </c>
      <c r="J9" s="53">
        <f t="shared" si="1"/>
        <v>0</v>
      </c>
      <c r="K9" s="53">
        <f t="shared" si="2"/>
        <v>0</v>
      </c>
      <c r="L9" s="53">
        <f t="shared" si="3"/>
        <v>0</v>
      </c>
    </row>
    <row r="10" spans="1:12" ht="13.9" hidden="1" customHeight="1" x14ac:dyDescent="0.25">
      <c r="A10" s="44"/>
      <c r="B10" s="67"/>
      <c r="C10" s="67"/>
      <c r="D10" s="67"/>
      <c r="E10" s="67"/>
      <c r="F10" s="60"/>
      <c r="G10" s="60"/>
      <c r="H10" s="60"/>
      <c r="I10" s="60"/>
      <c r="J10" s="53" t="e">
        <f t="shared" si="1"/>
        <v>#DIV/0!</v>
      </c>
      <c r="K10" s="53" t="e">
        <f t="shared" si="2"/>
        <v>#DIV/0!</v>
      </c>
      <c r="L10" s="53" t="e">
        <f t="shared" si="3"/>
        <v>#DIV/0!</v>
      </c>
    </row>
    <row r="11" spans="1:12" ht="13.9" hidden="1" customHeight="1" x14ac:dyDescent="0.25">
      <c r="A11" s="44"/>
      <c r="B11" s="67"/>
      <c r="C11" s="67"/>
      <c r="D11" s="67"/>
      <c r="E11" s="67"/>
      <c r="F11" s="60"/>
      <c r="G11" s="60"/>
      <c r="H11" s="61">
        <v>14721613349.209999</v>
      </c>
      <c r="I11" s="61">
        <v>3753486537.8600001</v>
      </c>
      <c r="J11" s="53" t="e">
        <f t="shared" si="1"/>
        <v>#DIV/0!</v>
      </c>
      <c r="K11" s="53" t="e">
        <f t="shared" si="2"/>
        <v>#DIV/0!</v>
      </c>
      <c r="L11" s="53">
        <f t="shared" si="3"/>
        <v>25.496434723721517</v>
      </c>
    </row>
    <row r="12" spans="1:12" ht="13.9" hidden="1" customHeight="1" x14ac:dyDescent="0.25">
      <c r="A12" s="44"/>
      <c r="B12" s="67"/>
      <c r="C12" s="67"/>
      <c r="D12" s="67"/>
      <c r="E12" s="67"/>
      <c r="F12" s="60"/>
      <c r="G12" s="60"/>
      <c r="H12" s="61" t="e">
        <f>#REF!-H11</f>
        <v>#REF!</v>
      </c>
      <c r="I12" s="61" t="e">
        <f>#REF!-I11</f>
        <v>#REF!</v>
      </c>
      <c r="J12" s="53" t="e">
        <f t="shared" si="1"/>
        <v>#REF!</v>
      </c>
      <c r="K12" s="53" t="e">
        <f t="shared" si="2"/>
        <v>#REF!</v>
      </c>
      <c r="L12" s="53" t="e">
        <f t="shared" si="3"/>
        <v>#REF!</v>
      </c>
    </row>
    <row r="13" spans="1:12" ht="13.9" hidden="1" customHeight="1" x14ac:dyDescent="0.25">
      <c r="A13" s="44"/>
      <c r="B13" s="67"/>
      <c r="C13" s="67"/>
      <c r="D13" s="67"/>
      <c r="E13" s="67"/>
      <c r="F13" s="60"/>
      <c r="G13" s="60"/>
      <c r="H13" s="61">
        <v>13350045925.66</v>
      </c>
      <c r="I13" s="61">
        <v>6865514801.9200001</v>
      </c>
      <c r="J13" s="53" t="e">
        <f t="shared" si="1"/>
        <v>#DIV/0!</v>
      </c>
      <c r="K13" s="53" t="e">
        <f t="shared" si="2"/>
        <v>#DIV/0!</v>
      </c>
      <c r="L13" s="53">
        <f t="shared" si="3"/>
        <v>51.426900253008547</v>
      </c>
    </row>
    <row r="14" spans="1:12" ht="13.9" hidden="1" customHeight="1" x14ac:dyDescent="0.25">
      <c r="A14" s="44"/>
      <c r="B14" s="67"/>
      <c r="C14" s="67"/>
      <c r="D14" s="67"/>
      <c r="E14" s="67"/>
      <c r="F14" s="60"/>
      <c r="G14" s="60"/>
      <c r="H14" s="61" t="e">
        <f>#REF!-H13</f>
        <v>#REF!</v>
      </c>
      <c r="I14" s="61" t="e">
        <f>#REF!-I13</f>
        <v>#REF!</v>
      </c>
      <c r="J14" s="53" t="e">
        <f t="shared" si="1"/>
        <v>#REF!</v>
      </c>
      <c r="K14" s="53" t="e">
        <f t="shared" si="2"/>
        <v>#REF!</v>
      </c>
      <c r="L14" s="53" t="e">
        <f t="shared" si="3"/>
        <v>#REF!</v>
      </c>
    </row>
    <row r="15" spans="1:12" ht="15.75" hidden="1" thickTop="1" x14ac:dyDescent="0.25">
      <c r="A15" s="44"/>
      <c r="B15" s="67"/>
      <c r="C15" s="67"/>
      <c r="D15" s="67"/>
      <c r="E15" s="67"/>
      <c r="F15" s="60"/>
      <c r="G15" s="60"/>
      <c r="H15" s="61">
        <v>963175605.70000005</v>
      </c>
      <c r="I15" s="61">
        <v>448409763.10000002</v>
      </c>
      <c r="J15" s="53" t="e">
        <f t="shared" si="1"/>
        <v>#DIV/0!</v>
      </c>
      <c r="K15" s="53" t="e">
        <f t="shared" si="2"/>
        <v>#DIV/0!</v>
      </c>
      <c r="L15" s="53">
        <f t="shared" si="3"/>
        <v>46.555348832169869</v>
      </c>
    </row>
    <row r="16" spans="1:12" ht="15.75" hidden="1" thickTop="1" x14ac:dyDescent="0.25">
      <c r="A16" s="44"/>
      <c r="B16" s="67"/>
      <c r="C16" s="67"/>
      <c r="D16" s="67"/>
      <c r="E16" s="67"/>
      <c r="F16" s="60"/>
      <c r="G16" s="60"/>
      <c r="H16" s="61">
        <f>H8-H15</f>
        <v>-957643605.70000005</v>
      </c>
      <c r="I16" s="61">
        <f>I8-I15</f>
        <v>-447192963.10000002</v>
      </c>
      <c r="J16" s="53" t="e">
        <f t="shared" si="1"/>
        <v>#DIV/0!</v>
      </c>
      <c r="K16" s="53" t="e">
        <f t="shared" si="2"/>
        <v>#DIV/0!</v>
      </c>
      <c r="L16" s="53">
        <f t="shared" si="3"/>
        <v>46.697222269146721</v>
      </c>
    </row>
    <row r="17" spans="1:12" ht="52.5" thickTop="1" x14ac:dyDescent="0.25">
      <c r="A17" s="45" t="s">
        <v>35</v>
      </c>
      <c r="B17" s="68" t="s">
        <v>44</v>
      </c>
      <c r="C17" s="68" t="s">
        <v>45</v>
      </c>
      <c r="D17" s="68" t="s">
        <v>46</v>
      </c>
      <c r="E17" s="68">
        <v>540</v>
      </c>
      <c r="F17" s="43">
        <v>8000</v>
      </c>
      <c r="G17" s="43">
        <v>8000</v>
      </c>
      <c r="H17" s="43">
        <v>8000</v>
      </c>
      <c r="I17" s="47">
        <v>0</v>
      </c>
      <c r="J17" s="58">
        <f t="shared" si="1"/>
        <v>0</v>
      </c>
      <c r="K17" s="58">
        <f t="shared" si="2"/>
        <v>0</v>
      </c>
      <c r="L17" s="58">
        <f t="shared" si="3"/>
        <v>0</v>
      </c>
    </row>
    <row r="18" spans="1:12" ht="63.75" x14ac:dyDescent="0.25">
      <c r="A18" s="46" t="s">
        <v>36</v>
      </c>
      <c r="B18" s="68" t="s">
        <v>44</v>
      </c>
      <c r="C18" s="68" t="s">
        <v>45</v>
      </c>
      <c r="D18" s="68" t="s">
        <v>46</v>
      </c>
      <c r="E18" s="68">
        <v>540</v>
      </c>
      <c r="F18" s="43">
        <v>8000</v>
      </c>
      <c r="G18" s="43">
        <v>8000</v>
      </c>
      <c r="H18" s="43">
        <v>8000</v>
      </c>
      <c r="I18" s="47">
        <v>0</v>
      </c>
      <c r="J18" s="58">
        <f t="shared" si="1"/>
        <v>0</v>
      </c>
      <c r="K18" s="58">
        <f t="shared" si="2"/>
        <v>0</v>
      </c>
      <c r="L18" s="58">
        <f t="shared" si="3"/>
        <v>0</v>
      </c>
    </row>
    <row r="19" spans="1:12" ht="38.25" x14ac:dyDescent="0.25">
      <c r="A19" s="46" t="s">
        <v>37</v>
      </c>
      <c r="B19" s="68" t="s">
        <v>44</v>
      </c>
      <c r="C19" s="68" t="s">
        <v>45</v>
      </c>
      <c r="D19" s="68" t="s">
        <v>46</v>
      </c>
      <c r="E19" s="68">
        <v>540</v>
      </c>
      <c r="F19" s="43">
        <v>8000</v>
      </c>
      <c r="G19" s="43">
        <v>8000</v>
      </c>
      <c r="H19" s="43">
        <v>8000</v>
      </c>
      <c r="I19" s="47">
        <v>0</v>
      </c>
      <c r="J19" s="58">
        <f t="shared" si="1"/>
        <v>0</v>
      </c>
      <c r="K19" s="58">
        <f t="shared" si="2"/>
        <v>0</v>
      </c>
      <c r="L19" s="58">
        <f t="shared" si="3"/>
        <v>0</v>
      </c>
    </row>
    <row r="20" spans="1:12" ht="64.5" x14ac:dyDescent="0.25">
      <c r="A20" s="45" t="s">
        <v>38</v>
      </c>
      <c r="B20" s="68" t="s">
        <v>44</v>
      </c>
      <c r="C20" s="68" t="s">
        <v>45</v>
      </c>
      <c r="D20" s="68" t="s">
        <v>46</v>
      </c>
      <c r="E20" s="68">
        <v>540</v>
      </c>
      <c r="F20" s="43">
        <v>8000</v>
      </c>
      <c r="G20" s="43">
        <v>8000</v>
      </c>
      <c r="H20" s="43">
        <v>8000</v>
      </c>
      <c r="I20" s="47">
        <v>0</v>
      </c>
      <c r="J20" s="58">
        <f t="shared" si="1"/>
        <v>0</v>
      </c>
      <c r="K20" s="58">
        <f t="shared" si="2"/>
        <v>0</v>
      </c>
      <c r="L20" s="58">
        <f t="shared" si="3"/>
        <v>0</v>
      </c>
    </row>
    <row r="21" spans="1:12" ht="21" customHeight="1" x14ac:dyDescent="0.25">
      <c r="A21" s="46" t="s">
        <v>39</v>
      </c>
      <c r="B21" s="62" t="s">
        <v>47</v>
      </c>
      <c r="C21" s="62" t="s">
        <v>48</v>
      </c>
      <c r="D21" s="62" t="s">
        <v>49</v>
      </c>
      <c r="E21" s="68">
        <v>540</v>
      </c>
      <c r="F21" s="42">
        <v>5500000</v>
      </c>
      <c r="G21" s="42">
        <v>5500000</v>
      </c>
      <c r="H21" s="42">
        <v>5500000</v>
      </c>
      <c r="I21" s="47">
        <v>1216800</v>
      </c>
      <c r="J21" s="58">
        <f t="shared" si="1"/>
        <v>22.123636363636365</v>
      </c>
      <c r="K21" s="58">
        <f t="shared" si="2"/>
        <v>22.123636363636365</v>
      </c>
      <c r="L21" s="58">
        <f t="shared" si="3"/>
        <v>22.123636363636365</v>
      </c>
    </row>
  </sheetData>
  <mergeCells count="3">
    <mergeCell ref="A1:H1"/>
    <mergeCell ref="A3:J3"/>
    <mergeCell ref="A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1" sqref="B11:D11"/>
    </sheetView>
  </sheetViews>
  <sheetFormatPr defaultColWidth="9.140625" defaultRowHeight="12.75" x14ac:dyDescent="0.25"/>
  <cols>
    <col min="1" max="1" width="38.42578125" style="2" customWidth="1"/>
    <col min="2" max="2" width="20.85546875" style="20" customWidth="1"/>
    <col min="3" max="3" width="20.85546875" style="24" customWidth="1"/>
    <col min="4" max="4" width="19.28515625" style="2" customWidth="1"/>
    <col min="5" max="5" width="13.85546875" style="2" customWidth="1"/>
    <col min="6" max="16384" width="9.140625" style="2"/>
  </cols>
  <sheetData>
    <row r="1" spans="1:5" s="1" customFormat="1" ht="53.25" customHeight="1" x14ac:dyDescent="0.25">
      <c r="A1" s="74" t="s">
        <v>21</v>
      </c>
      <c r="B1" s="74"/>
      <c r="C1" s="74"/>
      <c r="D1" s="74"/>
      <c r="E1" s="74"/>
    </row>
    <row r="2" spans="1:5" ht="15.75" x14ac:dyDescent="0.2">
      <c r="A2" s="10" t="s">
        <v>9</v>
      </c>
      <c r="B2" s="22"/>
      <c r="C2" s="36"/>
      <c r="D2" s="75"/>
      <c r="E2" s="75"/>
    </row>
    <row r="3" spans="1:5" ht="55.5" customHeight="1" x14ac:dyDescent="0.25">
      <c r="A3" s="76" t="s">
        <v>0</v>
      </c>
      <c r="B3" s="77" t="s">
        <v>12</v>
      </c>
      <c r="C3" s="78"/>
      <c r="D3" s="78"/>
      <c r="E3" s="79"/>
    </row>
    <row r="4" spans="1:5" ht="42" customHeight="1" x14ac:dyDescent="0.25">
      <c r="A4" s="76"/>
      <c r="B4" s="19" t="s">
        <v>28</v>
      </c>
      <c r="C4" s="32" t="s">
        <v>7</v>
      </c>
      <c r="D4" s="16" t="s">
        <v>1</v>
      </c>
      <c r="E4" s="16" t="s">
        <v>2</v>
      </c>
    </row>
    <row r="5" spans="1:5" ht="47.25" x14ac:dyDescent="0.25">
      <c r="A5" s="9" t="s">
        <v>22</v>
      </c>
      <c r="B5" s="26">
        <v>0</v>
      </c>
      <c r="C5" s="26">
        <v>0</v>
      </c>
      <c r="D5" s="26">
        <v>0</v>
      </c>
      <c r="E5" s="17">
        <f t="shared" ref="E5:E11" si="0">IF(B5&gt;0,D5/B5*100,0)</f>
        <v>0</v>
      </c>
    </row>
    <row r="6" spans="1:5" ht="47.25" x14ac:dyDescent="0.25">
      <c r="A6" s="29" t="s">
        <v>23</v>
      </c>
      <c r="B6" s="26">
        <v>339000</v>
      </c>
      <c r="C6" s="26">
        <v>339000</v>
      </c>
      <c r="D6" s="26">
        <v>84750</v>
      </c>
      <c r="E6" s="17">
        <f t="shared" si="0"/>
        <v>25</v>
      </c>
    </row>
    <row r="7" spans="1:5" ht="47.25" x14ac:dyDescent="0.25">
      <c r="A7" s="29" t="s">
        <v>24</v>
      </c>
      <c r="B7" s="26">
        <v>40000</v>
      </c>
      <c r="C7" s="26">
        <v>40000</v>
      </c>
      <c r="D7" s="26">
        <v>10002</v>
      </c>
      <c r="E7" s="17">
        <f t="shared" si="0"/>
        <v>25.004999999999999</v>
      </c>
    </row>
    <row r="8" spans="1:5" ht="47.25" x14ac:dyDescent="0.25">
      <c r="A8" s="29" t="s">
        <v>25</v>
      </c>
      <c r="B8" s="26">
        <v>97000</v>
      </c>
      <c r="C8" s="26">
        <v>97000</v>
      </c>
      <c r="D8" s="26">
        <v>24249</v>
      </c>
      <c r="E8" s="17">
        <f t="shared" si="0"/>
        <v>24.998969072164947</v>
      </c>
    </row>
    <row r="9" spans="1:5" ht="63" x14ac:dyDescent="0.25">
      <c r="A9" s="3" t="s">
        <v>26</v>
      </c>
      <c r="B9" s="26">
        <v>109000</v>
      </c>
      <c r="C9" s="26">
        <v>109000</v>
      </c>
      <c r="D9" s="26">
        <v>27249</v>
      </c>
      <c r="E9" s="17">
        <f t="shared" si="0"/>
        <v>24.999082568807339</v>
      </c>
    </row>
    <row r="10" spans="1:5" ht="47.25" x14ac:dyDescent="0.25">
      <c r="A10" s="3" t="s">
        <v>27</v>
      </c>
      <c r="B10" s="26">
        <v>56000</v>
      </c>
      <c r="C10" s="26">
        <v>56000</v>
      </c>
      <c r="D10" s="26">
        <v>14001</v>
      </c>
      <c r="E10" s="17">
        <f t="shared" si="0"/>
        <v>25.001785714285713</v>
      </c>
    </row>
    <row r="11" spans="1:5" ht="15.75" x14ac:dyDescent="0.25">
      <c r="A11" s="4" t="s">
        <v>3</v>
      </c>
      <c r="B11" s="18">
        <f>SUM(B5:B10)</f>
        <v>641000</v>
      </c>
      <c r="C11" s="27">
        <f>SUM(C5:C10)</f>
        <v>641000</v>
      </c>
      <c r="D11" s="5">
        <f>SUM(D5:D10)</f>
        <v>160251</v>
      </c>
      <c r="E11" s="17">
        <f t="shared" si="0"/>
        <v>25.00015600624025</v>
      </c>
    </row>
    <row r="13" spans="1:5" ht="16.5" x14ac:dyDescent="0.25">
      <c r="A13" s="8"/>
      <c r="B13" s="21"/>
      <c r="C13" s="28"/>
      <c r="D13" s="7"/>
      <c r="E13" s="7"/>
    </row>
    <row r="14" spans="1:5" ht="16.5" x14ac:dyDescent="0.25">
      <c r="A14" s="8"/>
      <c r="B14" s="23"/>
      <c r="C14" s="37"/>
      <c r="D14" s="6"/>
      <c r="E14" s="6"/>
    </row>
  </sheetData>
  <mergeCells count="4">
    <mergeCell ref="A1:E1"/>
    <mergeCell ref="D2:E2"/>
    <mergeCell ref="A3:A4"/>
    <mergeCell ref="B3:E3"/>
  </mergeCells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zoomScale="90" zoomScaleNormal="90" workbookViewId="0">
      <selection activeCell="S1" sqref="S1:S1048576"/>
    </sheetView>
  </sheetViews>
  <sheetFormatPr defaultRowHeight="15" x14ac:dyDescent="0.25"/>
  <cols>
    <col min="1" max="1" width="52.85546875" customWidth="1"/>
    <col min="2" max="2" width="17.7109375" customWidth="1"/>
    <col min="3" max="3" width="18" customWidth="1"/>
    <col min="4" max="4" width="12.85546875" customWidth="1"/>
    <col min="5" max="5" width="12" customWidth="1"/>
    <col min="6" max="6" width="16.28515625" customWidth="1"/>
    <col min="7" max="7" width="13.5703125" customWidth="1"/>
    <col min="8" max="8" width="11" customWidth="1"/>
    <col min="9" max="9" width="15.42578125" customWidth="1"/>
    <col min="10" max="10" width="16.5703125" customWidth="1"/>
    <col min="11" max="11" width="14.28515625" customWidth="1"/>
    <col min="12" max="12" width="11.42578125" customWidth="1"/>
    <col min="13" max="13" width="13.140625" customWidth="1"/>
    <col min="14" max="14" width="16.140625" customWidth="1"/>
    <col min="15" max="15" width="14.140625" customWidth="1"/>
    <col min="16" max="17" width="13.140625" customWidth="1"/>
    <col min="18" max="18" width="16.85546875" customWidth="1"/>
    <col min="19" max="19" width="16" customWidth="1"/>
    <col min="20" max="20" width="12.5703125" customWidth="1"/>
    <col min="21" max="21" width="17.7109375" customWidth="1"/>
    <col min="22" max="22" width="16.42578125" customWidth="1"/>
    <col min="23" max="23" width="15.5703125" customWidth="1"/>
    <col min="24" max="24" width="13.85546875" customWidth="1"/>
    <col min="25" max="25" width="11.5703125" customWidth="1"/>
  </cols>
  <sheetData>
    <row r="1" spans="1:25" x14ac:dyDescent="0.25">
      <c r="A1" t="s">
        <v>29</v>
      </c>
    </row>
    <row r="2" spans="1:25" x14ac:dyDescent="0.25">
      <c r="A2" t="s">
        <v>9</v>
      </c>
    </row>
    <row r="3" spans="1:25" ht="88.5" customHeight="1" x14ac:dyDescent="0.25">
      <c r="A3" s="86" t="s">
        <v>0</v>
      </c>
      <c r="B3" s="83" t="s">
        <v>34</v>
      </c>
      <c r="C3" s="84"/>
      <c r="D3" s="84"/>
      <c r="E3" s="85"/>
      <c r="F3" s="83" t="s">
        <v>31</v>
      </c>
      <c r="G3" s="84"/>
      <c r="H3" s="84"/>
      <c r="I3" s="85"/>
      <c r="J3" s="83" t="s">
        <v>32</v>
      </c>
      <c r="K3" s="84"/>
      <c r="L3" s="84"/>
      <c r="M3" s="85"/>
      <c r="N3" s="83" t="s">
        <v>33</v>
      </c>
      <c r="O3" s="84"/>
      <c r="P3" s="84"/>
      <c r="Q3" s="85"/>
      <c r="R3" s="83" t="s">
        <v>30</v>
      </c>
      <c r="S3" s="84"/>
      <c r="T3" s="84"/>
      <c r="U3" s="85"/>
      <c r="V3" s="80" t="s">
        <v>8</v>
      </c>
      <c r="W3" s="81"/>
      <c r="X3" s="81"/>
      <c r="Y3" s="82"/>
    </row>
    <row r="4" spans="1:25" ht="39.75" customHeight="1" x14ac:dyDescent="0.25">
      <c r="A4" s="87"/>
      <c r="B4" s="40" t="s">
        <v>28</v>
      </c>
      <c r="C4" s="40" t="s">
        <v>7</v>
      </c>
      <c r="D4" s="40" t="s">
        <v>1</v>
      </c>
      <c r="E4" s="40" t="s">
        <v>2</v>
      </c>
      <c r="F4" s="40" t="s">
        <v>28</v>
      </c>
      <c r="G4" s="40" t="s">
        <v>7</v>
      </c>
      <c r="H4" s="40" t="s">
        <v>1</v>
      </c>
      <c r="I4" s="40" t="s">
        <v>2</v>
      </c>
      <c r="J4" s="40" t="s">
        <v>28</v>
      </c>
      <c r="K4" s="40" t="s">
        <v>7</v>
      </c>
      <c r="L4" s="40" t="s">
        <v>1</v>
      </c>
      <c r="M4" s="40" t="s">
        <v>2</v>
      </c>
      <c r="N4" s="40" t="s">
        <v>28</v>
      </c>
      <c r="O4" s="40" t="s">
        <v>7</v>
      </c>
      <c r="P4" s="40" t="s">
        <v>1</v>
      </c>
      <c r="Q4" s="40" t="s">
        <v>2</v>
      </c>
      <c r="R4" s="40" t="s">
        <v>28</v>
      </c>
      <c r="S4" s="40" t="s">
        <v>7</v>
      </c>
      <c r="T4" s="40" t="s">
        <v>1</v>
      </c>
      <c r="U4" s="40" t="s">
        <v>2</v>
      </c>
      <c r="V4" s="40" t="s">
        <v>28</v>
      </c>
      <c r="W4" s="40" t="s">
        <v>7</v>
      </c>
      <c r="X4" s="40" t="s">
        <v>1</v>
      </c>
      <c r="Y4" s="40" t="s">
        <v>2</v>
      </c>
    </row>
    <row r="5" spans="1:25" ht="36" customHeight="1" x14ac:dyDescent="0.25">
      <c r="A5" s="29" t="s">
        <v>22</v>
      </c>
      <c r="B5" s="26">
        <v>0</v>
      </c>
      <c r="C5" s="26">
        <v>0</v>
      </c>
      <c r="D5" s="26">
        <v>0</v>
      </c>
      <c r="E5" s="31"/>
      <c r="F5" s="38">
        <v>0</v>
      </c>
      <c r="G5" s="38">
        <v>0</v>
      </c>
      <c r="H5" s="38">
        <v>0</v>
      </c>
      <c r="I5" s="31"/>
      <c r="J5" s="38">
        <v>0</v>
      </c>
      <c r="K5" s="38">
        <v>0</v>
      </c>
      <c r="L5" s="38">
        <v>0</v>
      </c>
      <c r="M5" s="31"/>
      <c r="N5" s="38">
        <v>0</v>
      </c>
      <c r="O5" s="38">
        <v>0</v>
      </c>
      <c r="P5" s="38">
        <v>0</v>
      </c>
      <c r="Q5" s="31"/>
      <c r="R5" s="38">
        <v>0</v>
      </c>
      <c r="S5" s="38">
        <v>0</v>
      </c>
      <c r="T5" s="38">
        <v>0</v>
      </c>
      <c r="U5" s="31"/>
      <c r="V5" s="39">
        <f>B5+F5+F5+J5+N5+R5</f>
        <v>0</v>
      </c>
      <c r="W5" s="39">
        <f>C5+G5+G5+K5+O5+S5</f>
        <v>0</v>
      </c>
      <c r="X5" s="39">
        <f>D5+H5+H5+L5+P5+T5</f>
        <v>0</v>
      </c>
      <c r="Y5" s="41"/>
    </row>
    <row r="6" spans="1:25" ht="37.5" customHeight="1" x14ac:dyDescent="0.25">
      <c r="A6" s="29" t="s">
        <v>23</v>
      </c>
      <c r="B6" s="26">
        <v>1306000</v>
      </c>
      <c r="C6" s="26">
        <v>1306000</v>
      </c>
      <c r="D6" s="26">
        <v>326400</v>
      </c>
      <c r="E6" s="31">
        <f t="shared" ref="E6:E11" si="0">D6/C6*100</f>
        <v>24.992343032159265</v>
      </c>
      <c r="F6" s="38">
        <v>0</v>
      </c>
      <c r="G6" s="38">
        <v>0</v>
      </c>
      <c r="H6" s="38">
        <v>0</v>
      </c>
      <c r="I6" s="31"/>
      <c r="J6" s="38">
        <v>0</v>
      </c>
      <c r="K6" s="38">
        <v>0</v>
      </c>
      <c r="L6" s="38">
        <v>0</v>
      </c>
      <c r="M6" s="31"/>
      <c r="N6" s="38">
        <v>0</v>
      </c>
      <c r="O6" s="38">
        <v>0</v>
      </c>
      <c r="P6" s="38">
        <v>0</v>
      </c>
      <c r="Q6" s="31"/>
      <c r="R6" s="38">
        <v>0</v>
      </c>
      <c r="S6" s="38">
        <v>0</v>
      </c>
      <c r="T6" s="38">
        <v>0</v>
      </c>
      <c r="U6" s="31"/>
      <c r="V6" s="39">
        <f t="shared" ref="V6:V10" si="1">B6+F6+F6+J6+N6+R6</f>
        <v>1306000</v>
      </c>
      <c r="W6" s="39">
        <f t="shared" ref="W6:W10" si="2">C6+G6+G6+K6+O6+S6</f>
        <v>1306000</v>
      </c>
      <c r="X6" s="39">
        <f t="shared" ref="X6:X10" si="3">D6+H6+H6+L6+P6+T6</f>
        <v>326400</v>
      </c>
      <c r="Y6" s="41">
        <f t="shared" ref="Y6:Y11" si="4">X6/W6*100</f>
        <v>24.992343032159265</v>
      </c>
    </row>
    <row r="7" spans="1:25" ht="37.5" customHeight="1" x14ac:dyDescent="0.25">
      <c r="A7" s="29" t="s">
        <v>24</v>
      </c>
      <c r="B7" s="26">
        <v>856000</v>
      </c>
      <c r="C7" s="26">
        <v>856000</v>
      </c>
      <c r="D7" s="26">
        <v>218900</v>
      </c>
      <c r="E7" s="31">
        <f t="shared" si="0"/>
        <v>25.572429906542055</v>
      </c>
      <c r="F7" s="38">
        <v>2000</v>
      </c>
      <c r="G7" s="38">
        <v>2000</v>
      </c>
      <c r="H7" s="38">
        <v>0</v>
      </c>
      <c r="I7" s="31">
        <f t="shared" ref="I7:I11" si="5">H7/G7*100</f>
        <v>0</v>
      </c>
      <c r="J7" s="38">
        <v>2000</v>
      </c>
      <c r="K7" s="38">
        <v>2000</v>
      </c>
      <c r="L7" s="38">
        <v>0</v>
      </c>
      <c r="M7" s="31">
        <f t="shared" ref="M7:M11" si="6">L7/K7*100</f>
        <v>0</v>
      </c>
      <c r="N7" s="38">
        <v>2000</v>
      </c>
      <c r="O7" s="38">
        <v>2000</v>
      </c>
      <c r="P7" s="38">
        <v>0</v>
      </c>
      <c r="Q7" s="31">
        <f t="shared" ref="Q7:Q11" si="7">P7/O7*100</f>
        <v>0</v>
      </c>
      <c r="R7" s="38">
        <v>2000</v>
      </c>
      <c r="S7" s="38">
        <v>2000</v>
      </c>
      <c r="T7" s="38">
        <v>0</v>
      </c>
      <c r="U7" s="31">
        <f t="shared" ref="U7:U11" si="8">T7/S7*100</f>
        <v>0</v>
      </c>
      <c r="V7" s="39">
        <f t="shared" si="1"/>
        <v>866000</v>
      </c>
      <c r="W7" s="39">
        <f t="shared" si="2"/>
        <v>866000</v>
      </c>
      <c r="X7" s="39">
        <f t="shared" si="3"/>
        <v>218900</v>
      </c>
      <c r="Y7" s="41">
        <f t="shared" si="4"/>
        <v>25.277136258660509</v>
      </c>
    </row>
    <row r="8" spans="1:25" ht="36.75" customHeight="1" x14ac:dyDescent="0.25">
      <c r="A8" s="29" t="s">
        <v>25</v>
      </c>
      <c r="B8" s="26">
        <v>1077000</v>
      </c>
      <c r="C8" s="26">
        <v>1077000</v>
      </c>
      <c r="D8" s="26">
        <v>179500</v>
      </c>
      <c r="E8" s="31">
        <f t="shared" si="0"/>
        <v>16.666666666666664</v>
      </c>
      <c r="F8" s="38">
        <v>2000</v>
      </c>
      <c r="G8" s="38">
        <v>2000</v>
      </c>
      <c r="H8" s="38">
        <v>0</v>
      </c>
      <c r="I8" s="31">
        <f t="shared" si="5"/>
        <v>0</v>
      </c>
      <c r="J8" s="38">
        <v>2000</v>
      </c>
      <c r="K8" s="38">
        <v>2000</v>
      </c>
      <c r="L8" s="38">
        <v>0</v>
      </c>
      <c r="M8" s="31">
        <f t="shared" si="6"/>
        <v>0</v>
      </c>
      <c r="N8" s="38">
        <v>2000</v>
      </c>
      <c r="O8" s="38">
        <v>2000</v>
      </c>
      <c r="P8" s="38">
        <v>0</v>
      </c>
      <c r="Q8" s="31">
        <f t="shared" si="7"/>
        <v>0</v>
      </c>
      <c r="R8" s="38">
        <v>2000</v>
      </c>
      <c r="S8" s="38">
        <v>2000</v>
      </c>
      <c r="T8" s="38">
        <v>0</v>
      </c>
      <c r="U8" s="31">
        <f t="shared" si="8"/>
        <v>0</v>
      </c>
      <c r="V8" s="39">
        <f t="shared" si="1"/>
        <v>1087000</v>
      </c>
      <c r="W8" s="39">
        <f t="shared" si="2"/>
        <v>1087000</v>
      </c>
      <c r="X8" s="39">
        <f t="shared" si="3"/>
        <v>179500</v>
      </c>
      <c r="Y8" s="41">
        <f t="shared" si="4"/>
        <v>16.513339466421343</v>
      </c>
    </row>
    <row r="9" spans="1:25" ht="52.5" customHeight="1" x14ac:dyDescent="0.25">
      <c r="A9" s="25" t="s">
        <v>26</v>
      </c>
      <c r="B9" s="26">
        <v>1393000</v>
      </c>
      <c r="C9" s="26">
        <v>1393000</v>
      </c>
      <c r="D9" s="26">
        <v>348000</v>
      </c>
      <c r="E9" s="31">
        <f t="shared" si="0"/>
        <v>24.982053122756639</v>
      </c>
      <c r="F9" s="38">
        <v>2000</v>
      </c>
      <c r="G9" s="38">
        <v>2000</v>
      </c>
      <c r="H9" s="38">
        <v>0</v>
      </c>
      <c r="I9" s="31">
        <f t="shared" si="5"/>
        <v>0</v>
      </c>
      <c r="J9" s="38">
        <v>2000</v>
      </c>
      <c r="K9" s="38">
        <v>2000</v>
      </c>
      <c r="L9" s="38">
        <v>0</v>
      </c>
      <c r="M9" s="31">
        <f t="shared" si="6"/>
        <v>0</v>
      </c>
      <c r="N9" s="38">
        <v>2000</v>
      </c>
      <c r="O9" s="38">
        <v>2000</v>
      </c>
      <c r="P9" s="38">
        <v>0</v>
      </c>
      <c r="Q9" s="31">
        <f t="shared" si="7"/>
        <v>0</v>
      </c>
      <c r="R9" s="38">
        <v>2000</v>
      </c>
      <c r="S9" s="38">
        <v>2000</v>
      </c>
      <c r="T9" s="38">
        <v>0</v>
      </c>
      <c r="U9" s="31">
        <f t="shared" si="8"/>
        <v>0</v>
      </c>
      <c r="V9" s="39">
        <f t="shared" si="1"/>
        <v>1403000</v>
      </c>
      <c r="W9" s="39">
        <f t="shared" si="2"/>
        <v>1403000</v>
      </c>
      <c r="X9" s="39">
        <f t="shared" si="3"/>
        <v>348000</v>
      </c>
      <c r="Y9" s="41">
        <f t="shared" si="4"/>
        <v>24.803991446899502</v>
      </c>
    </row>
    <row r="10" spans="1:25" ht="42.75" customHeight="1" x14ac:dyDescent="0.25">
      <c r="A10" s="25" t="s">
        <v>27</v>
      </c>
      <c r="B10" s="26">
        <v>868000</v>
      </c>
      <c r="C10" s="26">
        <v>868000</v>
      </c>
      <c r="D10" s="26">
        <v>144000</v>
      </c>
      <c r="E10" s="31">
        <f t="shared" si="0"/>
        <v>16.589861751152075</v>
      </c>
      <c r="F10" s="38">
        <v>2000</v>
      </c>
      <c r="G10" s="38">
        <v>2000</v>
      </c>
      <c r="H10" s="38">
        <v>0</v>
      </c>
      <c r="I10" s="31">
        <f t="shared" si="5"/>
        <v>0</v>
      </c>
      <c r="J10" s="38">
        <v>2000</v>
      </c>
      <c r="K10" s="38">
        <v>2000</v>
      </c>
      <c r="L10" s="38">
        <v>0</v>
      </c>
      <c r="M10" s="31">
        <f t="shared" si="6"/>
        <v>0</v>
      </c>
      <c r="N10" s="38">
        <v>2000</v>
      </c>
      <c r="O10" s="38">
        <v>2000</v>
      </c>
      <c r="P10" s="38">
        <v>0</v>
      </c>
      <c r="Q10" s="31">
        <f t="shared" si="7"/>
        <v>0</v>
      </c>
      <c r="R10" s="38">
        <v>2000</v>
      </c>
      <c r="S10" s="38">
        <v>2000</v>
      </c>
      <c r="T10" s="38">
        <v>0</v>
      </c>
      <c r="U10" s="31">
        <f t="shared" si="8"/>
        <v>0</v>
      </c>
      <c r="V10" s="39">
        <f t="shared" si="1"/>
        <v>878000</v>
      </c>
      <c r="W10" s="39">
        <f t="shared" si="2"/>
        <v>878000</v>
      </c>
      <c r="X10" s="39">
        <f t="shared" si="3"/>
        <v>144000</v>
      </c>
      <c r="Y10" s="41">
        <f t="shared" si="4"/>
        <v>16.400911161731209</v>
      </c>
    </row>
    <row r="11" spans="1:25" ht="15.75" x14ac:dyDescent="0.25">
      <c r="A11" s="38" t="s">
        <v>3</v>
      </c>
      <c r="B11" s="27">
        <f>SUM(B5:B10)</f>
        <v>5500000</v>
      </c>
      <c r="C11" s="27">
        <f>SUM(C5:C10)</f>
        <v>5500000</v>
      </c>
      <c r="D11" s="27">
        <f>SUM(D5:D10)</f>
        <v>1216800</v>
      </c>
      <c r="E11" s="31">
        <f t="shared" si="0"/>
        <v>22.123636363636365</v>
      </c>
      <c r="F11" s="39">
        <f t="shared" ref="F11" si="9">SUM(F5:F10)</f>
        <v>8000</v>
      </c>
      <c r="G11" s="39">
        <f t="shared" ref="G11" si="10">SUM(G5:G10)</f>
        <v>8000</v>
      </c>
      <c r="H11" s="39">
        <f t="shared" ref="H11" si="11">SUM(H5:H10)</f>
        <v>0</v>
      </c>
      <c r="I11" s="31">
        <f t="shared" si="5"/>
        <v>0</v>
      </c>
      <c r="J11" s="39">
        <f t="shared" ref="J11" si="12">SUM(J5:J10)</f>
        <v>8000</v>
      </c>
      <c r="K11" s="39">
        <f t="shared" ref="K11" si="13">SUM(K5:K10)</f>
        <v>8000</v>
      </c>
      <c r="L11" s="39">
        <f t="shared" ref="L11" si="14">SUM(L5:L10)</f>
        <v>0</v>
      </c>
      <c r="M11" s="31">
        <f t="shared" si="6"/>
        <v>0</v>
      </c>
      <c r="N11" s="39">
        <f t="shared" ref="N11:P11" si="15">SUM(N5:N10)</f>
        <v>8000</v>
      </c>
      <c r="O11" s="39">
        <f t="shared" si="15"/>
        <v>8000</v>
      </c>
      <c r="P11" s="39">
        <f t="shared" si="15"/>
        <v>0</v>
      </c>
      <c r="Q11" s="31">
        <f t="shared" si="7"/>
        <v>0</v>
      </c>
      <c r="R11" s="39">
        <f>SUM(R5:R10)</f>
        <v>8000</v>
      </c>
      <c r="S11" s="39">
        <f t="shared" ref="S11:X11" si="16">SUM(S5:S10)</f>
        <v>8000</v>
      </c>
      <c r="T11" s="39">
        <f t="shared" si="16"/>
        <v>0</v>
      </c>
      <c r="U11" s="31">
        <f t="shared" si="8"/>
        <v>0</v>
      </c>
      <c r="V11" s="39">
        <f t="shared" si="16"/>
        <v>5540000</v>
      </c>
      <c r="W11" s="39">
        <f t="shared" si="16"/>
        <v>5540000</v>
      </c>
      <c r="X11" s="39">
        <f t="shared" si="16"/>
        <v>1216800</v>
      </c>
      <c r="Y11" s="41">
        <f t="shared" si="4"/>
        <v>21.963898916967509</v>
      </c>
    </row>
  </sheetData>
  <mergeCells count="7">
    <mergeCell ref="V3:Y3"/>
    <mergeCell ref="B3:E3"/>
    <mergeCell ref="F3:I3"/>
    <mergeCell ref="A3:A4"/>
    <mergeCell ref="J3:M3"/>
    <mergeCell ref="R3:U3"/>
    <mergeCell ref="N3:Q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ВСЕГО МБТ</vt:lpstr>
      <vt:lpstr>Дотации</vt:lpstr>
      <vt:lpstr>Иные межб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2021-04-28T09:05:28Z</cp:lastPrinted>
  <dcterms:created xsi:type="dcterms:W3CDTF">2021-04-28T07:05:30Z</dcterms:created>
  <dcterms:modified xsi:type="dcterms:W3CDTF">2024-05-17T13:51:33Z</dcterms:modified>
</cp:coreProperties>
</file>