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60" windowWidth="17895" windowHeight="10365"/>
  </bookViews>
  <sheets>
    <sheet name="без учета счетов бюджета" sheetId="2" r:id="rId1"/>
  </sheets>
  <definedNames>
    <definedName name="_xlnm.Print_Titles" localSheetId="0">'без учета счетов бюджета'!$3:$4</definedName>
  </definedNames>
  <calcPr calcId="145621"/>
</workbook>
</file>

<file path=xl/calcChain.xml><?xml version="1.0" encoding="utf-8"?>
<calcChain xmlns="http://schemas.openxmlformats.org/spreadsheetml/2006/main">
  <c r="V46" i="2" l="1"/>
  <c r="W22" i="2"/>
  <c r="W46" i="2"/>
  <c r="W45" i="2"/>
  <c r="W44" i="2"/>
  <c r="W43" i="2"/>
  <c r="W42" i="2"/>
  <c r="W41" i="2"/>
  <c r="W40" i="2"/>
  <c r="W39" i="2"/>
  <c r="W38" i="2"/>
  <c r="W37" i="2"/>
  <c r="W36" i="2"/>
  <c r="W35" i="2"/>
  <c r="W34" i="2"/>
  <c r="W33" i="2"/>
  <c r="W32" i="2"/>
  <c r="W31" i="2"/>
  <c r="W30" i="2"/>
  <c r="W29" i="2"/>
  <c r="W28" i="2"/>
  <c r="W27" i="2"/>
  <c r="W24" i="2"/>
  <c r="W23" i="2"/>
  <c r="W21" i="2"/>
  <c r="W20" i="2"/>
  <c r="W17" i="2"/>
  <c r="W15" i="2"/>
  <c r="W14" i="2"/>
  <c r="W13" i="2"/>
  <c r="W12" i="2"/>
  <c r="W11" i="2"/>
  <c r="W9" i="2"/>
  <c r="W8" i="2"/>
  <c r="W6" i="2"/>
  <c r="W5" i="2"/>
  <c r="V45" i="2"/>
  <c r="V44" i="2"/>
  <c r="V43" i="2"/>
  <c r="V41" i="2"/>
  <c r="V39" i="2"/>
  <c r="V38" i="2"/>
  <c r="V37" i="2"/>
  <c r="V36" i="2"/>
  <c r="V35" i="2"/>
  <c r="V34" i="2"/>
  <c r="V33" i="2"/>
  <c r="V32" i="2"/>
  <c r="V31" i="2"/>
  <c r="V30" i="2"/>
  <c r="V29" i="2"/>
  <c r="V26" i="2"/>
  <c r="V24" i="2"/>
  <c r="V23" i="2"/>
  <c r="V22" i="2"/>
  <c r="V21" i="2"/>
  <c r="V20" i="2"/>
  <c r="V17" i="2"/>
  <c r="V14" i="2"/>
  <c r="V12" i="2"/>
  <c r="V11" i="2"/>
  <c r="V9" i="2"/>
  <c r="V8" i="2"/>
  <c r="V7" i="2"/>
  <c r="V6" i="2"/>
  <c r="V5" i="2"/>
  <c r="U46" i="2" l="1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</calcChain>
</file>

<file path=xl/sharedStrings.xml><?xml version="1.0" encoding="utf-8"?>
<sst xmlns="http://schemas.openxmlformats.org/spreadsheetml/2006/main" count="117" uniqueCount="97">
  <si>
    <t>Наименование показателя</t>
  </si>
  <si>
    <t>Разд.</t>
  </si>
  <si>
    <t/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</si>
  <si>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</si>
  <si>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</si>
  <si>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</si>
  <si>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</si>
  <si>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</si>
  <si>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</si>
  <si>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</si>
  <si>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</si>
  <si>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</si>
  <si>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</si>
  <si>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</si>
  <si>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</si>
  <si>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</si>
  <si>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</si>
  <si>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</si>
  <si>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</si>
  <si>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</si>
  <si>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</si>
  <si>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</si>
  <si>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</si>
  <si>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</si>
  <si>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</si>
  <si>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</si>
  <si>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</si>
  <si>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</si>
  <si>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</si>
  <si>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</si>
  <si>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</si>
  <si>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</si>
  <si>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</si>
  <si>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</si>
  <si>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</si>
  <si>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</si>
  <si>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</si>
  <si>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</si>
  <si>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</si>
  <si>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</si>
  <si>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</si>
  <si>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</si>
  <si>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</si>
  <si>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</si>
  <si>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</si>
  <si>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</si>
  <si>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</si>
  <si>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</si>
  <si>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</si>
  <si>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</si>
  <si>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</si>
  <si>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</si>
  <si>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</si>
  <si>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</si>
  <si>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</si>
  <si>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</si>
  <si>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</si>
  <si>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</si>
  <si>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</si>
  <si>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</si>
  <si>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</si>
  <si>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</si>
  <si>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</si>
  <si>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</si>
  <si>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</si>
  <si>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</si>
  <si>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</si>
  <si>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</si>
  <si>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</si>
  <si>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</si>
  <si>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</si>
  <si>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</si>
  <si>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</si>
  <si>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</si>
  <si>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</si>
  <si>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</si>
  <si>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</si>
  <si>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</si>
  <si>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</si>
  <si>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</si>
  <si>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</si>
  <si>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</si>
  <si>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</si>
  <si>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Иные дотации</t>
  </si>
  <si>
    <t>1402</t>
  </si>
  <si>
    <t>ВСЕГО РАСХОДОВ:</t>
  </si>
  <si>
    <t>рублей</t>
  </si>
  <si>
    <t>Сведения о расходах бюджета Злынковского муниципального района Брянской области в разрезе разделов, подразделов                                                                               за 9 месяцев  2022 года в сравнении с  2021 годом</t>
  </si>
  <si>
    <t>Первоначальная роспись/план на 2022 год</t>
  </si>
  <si>
    <t>Уточненная роспись/план на 01.10.2022</t>
  </si>
  <si>
    <t>Кассовый расход на 01.07.2022г</t>
  </si>
  <si>
    <t>Исполнение росписи/плана, %</t>
  </si>
  <si>
    <t>Исполнение росписи/  плана, %</t>
  </si>
  <si>
    <t>удельный вес</t>
  </si>
  <si>
    <t>темп роста/снижения 2022 год к 2021 году</t>
  </si>
  <si>
    <t>Исполнено за 9 месяцев 2021 г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</si>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</sst>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4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7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0" fontId="1" fillId="0" borderId="1" xfId="2" applyNumberFormat="1" applyFill="1" applyProtection="1"/>
    <xf numFmtId="0" fontId="1" fillId="0" borderId="2" xfId="6" applyNumberFormat="1" applyFill="1" applyProtection="1">
      <alignment horizontal="center" vertical="center" wrapText="1"/>
    </xf>
    <xf numFmtId="4" fontId="3" fillId="0" borderId="2" xfId="9" applyNumberFormat="1" applyFill="1" applyProtection="1">
      <alignment horizontal="right" vertical="top" shrinkToFit="1"/>
    </xf>
    <xf numFmtId="4" fontId="3" fillId="0" borderId="2" xfId="12" applyNumberFormat="1" applyFill="1" applyProtection="1">
      <alignment horizontal="right" vertical="top" shrinkToFit="1"/>
    </xf>
    <xf numFmtId="0" fontId="1" fillId="0" borderId="1" xfId="14" applyNumberFormat="1" applyFill="1" applyProtection="1">
      <alignment horizontal="left" wrapText="1"/>
    </xf>
    <xf numFmtId="0" fontId="0" fillId="0" borderId="0" xfId="0" applyFill="1" applyProtection="1">
      <protection locked="0"/>
    </xf>
    <xf numFmtId="164" fontId="1" fillId="0" borderId="1" xfId="2" applyNumberFormat="1" applyFill="1" applyProtection="1"/>
    <xf numFmtId="164" fontId="1" fillId="0" borderId="1" xfId="14" applyNumberFormat="1" applyFill="1" applyProtection="1">
      <alignment horizontal="left" wrapText="1"/>
    </xf>
    <xf numFmtId="164" fontId="0" fillId="0" borderId="0" xfId="0" applyNumberFormat="1" applyFill="1" applyProtection="1">
      <protection locked="0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2" xfId="6" applyNumberFormat="1" applyFill="1" applyProtection="1">
      <alignment horizontal="center" vertical="center" wrapText="1"/>
    </xf>
    <xf numFmtId="0" fontId="1" fillId="0" borderId="2" xfId="6" applyFill="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7" fillId="0" borderId="1" xfId="1" applyNumberFormat="1" applyFont="1" applyAlignment="1" applyProtection="1">
      <alignment horizont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4" fontId="3" fillId="0" borderId="10" xfId="10" applyNumberFormat="1" applyFill="1" applyBorder="1" applyProtection="1">
      <alignment horizontal="right" vertical="top" shrinkToFit="1"/>
    </xf>
    <xf numFmtId="0" fontId="10" fillId="0" borderId="8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" fillId="0" borderId="13" xfId="6" applyNumberFormat="1" applyBorder="1" applyProtection="1">
      <alignment horizontal="center" vertical="center" wrapText="1"/>
    </xf>
    <xf numFmtId="0" fontId="1" fillId="0" borderId="13" xfId="6" applyBorder="1">
      <alignment horizontal="center" vertical="center" wrapText="1"/>
    </xf>
    <xf numFmtId="0" fontId="1" fillId="0" borderId="14" xfId="6" applyNumberFormat="1" applyBorder="1" applyProtection="1">
      <alignment horizontal="center" vertical="center" wrapText="1"/>
    </xf>
    <xf numFmtId="0" fontId="1" fillId="0" borderId="15" xfId="6" applyBorder="1">
      <alignment horizontal="center" vertical="center" wrapText="1"/>
    </xf>
    <xf numFmtId="4" fontId="3" fillId="5" borderId="2" xfId="9" applyNumberFormat="1" applyFill="1" applyProtection="1">
      <alignment horizontal="right" vertical="top" shrinkToFit="1"/>
    </xf>
    <xf numFmtId="0" fontId="3" fillId="5" borderId="3" xfId="7" applyNumberFormat="1" applyFill="1" applyBorder="1" applyProtection="1">
      <alignment vertical="top" wrapText="1"/>
    </xf>
    <xf numFmtId="1" fontId="1" fillId="5" borderId="3" xfId="8" applyNumberFormat="1" applyFill="1" applyBorder="1" applyProtection="1">
      <alignment horizontal="center" vertical="top" shrinkToFit="1"/>
    </xf>
    <xf numFmtId="1" fontId="1" fillId="5" borderId="2" xfId="8" applyNumberFormat="1" applyFill="1" applyProtection="1">
      <alignment horizontal="center" vertical="top" shrinkToFit="1"/>
    </xf>
    <xf numFmtId="164" fontId="3" fillId="5" borderId="10" xfId="10" applyNumberFormat="1" applyFill="1" applyBorder="1" applyProtection="1">
      <alignment horizontal="right" vertical="top" shrinkToFit="1"/>
    </xf>
    <xf numFmtId="0" fontId="3" fillId="6" borderId="2" xfId="7" applyNumberFormat="1" applyFill="1" applyProtection="1">
      <alignment vertical="top" wrapText="1"/>
    </xf>
    <xf numFmtId="1" fontId="1" fillId="6" borderId="2" xfId="8" applyNumberFormat="1" applyFill="1" applyProtection="1">
      <alignment horizontal="center" vertical="top" shrinkToFit="1"/>
    </xf>
    <xf numFmtId="4" fontId="3" fillId="6" borderId="2" xfId="9" applyNumberFormat="1" applyFill="1" applyProtection="1">
      <alignment horizontal="right" vertical="top" shrinkToFit="1"/>
    </xf>
    <xf numFmtId="164" fontId="3" fillId="6" borderId="10" xfId="10" applyNumberFormat="1" applyFill="1" applyBorder="1" applyProtection="1">
      <alignment horizontal="right" vertical="top" shrinkToFit="1"/>
    </xf>
    <xf numFmtId="0" fontId="3" fillId="7" borderId="2" xfId="7" applyNumberFormat="1" applyFill="1" applyProtection="1">
      <alignment vertical="top" wrapText="1"/>
    </xf>
    <xf numFmtId="1" fontId="1" fillId="7" borderId="2" xfId="8" applyNumberFormat="1" applyFill="1" applyProtection="1">
      <alignment horizontal="center" vertical="top" shrinkToFit="1"/>
    </xf>
    <xf numFmtId="4" fontId="3" fillId="7" borderId="2" xfId="9" applyNumberFormat="1" applyFill="1" applyProtection="1">
      <alignment horizontal="right" vertical="top" shrinkToFit="1"/>
    </xf>
    <xf numFmtId="164" fontId="3" fillId="7" borderId="10" xfId="10" applyNumberFormat="1" applyFill="1" applyBorder="1" applyProtection="1">
      <alignment horizontal="right" vertical="top" shrinkToFit="1"/>
    </xf>
    <xf numFmtId="0" fontId="3" fillId="8" borderId="2" xfId="7" applyNumberFormat="1" applyFill="1" applyProtection="1">
      <alignment vertical="top" wrapText="1"/>
    </xf>
    <xf numFmtId="1" fontId="1" fillId="8" borderId="2" xfId="8" applyNumberFormat="1" applyFill="1" applyProtection="1">
      <alignment horizontal="center" vertical="top" shrinkToFit="1"/>
    </xf>
    <xf numFmtId="4" fontId="3" fillId="8" borderId="2" xfId="9" applyNumberFormat="1" applyFill="1" applyProtection="1">
      <alignment horizontal="right" vertical="top" shrinkToFit="1"/>
    </xf>
    <xf numFmtId="164" fontId="3" fillId="8" borderId="10" xfId="10" applyNumberFormat="1" applyFill="1" applyBorder="1" applyProtection="1">
      <alignment horizontal="right" vertical="top" shrinkToFit="1"/>
    </xf>
    <xf numFmtId="0" fontId="3" fillId="9" borderId="2" xfId="7" applyNumberFormat="1" applyFill="1" applyProtection="1">
      <alignment vertical="top" wrapText="1"/>
    </xf>
    <xf numFmtId="1" fontId="1" fillId="9" borderId="2" xfId="8" applyNumberFormat="1" applyFill="1" applyProtection="1">
      <alignment horizontal="center" vertical="top" shrinkToFit="1"/>
    </xf>
    <xf numFmtId="4" fontId="3" fillId="9" borderId="2" xfId="9" applyNumberFormat="1" applyFill="1" applyProtection="1">
      <alignment horizontal="right" vertical="top" shrinkToFit="1"/>
    </xf>
    <xf numFmtId="164" fontId="3" fillId="9" borderId="10" xfId="10" applyNumberFormat="1" applyFill="1" applyBorder="1" applyProtection="1">
      <alignment horizontal="right" vertical="top" shrinkToFit="1"/>
    </xf>
    <xf numFmtId="0" fontId="3" fillId="5" borderId="2" xfId="7" applyNumberFormat="1" applyFill="1" applyProtection="1">
      <alignment vertical="top" wrapText="1"/>
    </xf>
    <xf numFmtId="164" fontId="11" fillId="5" borderId="11" xfId="2" applyNumberFormat="1" applyFont="1" applyFill="1" applyBorder="1" applyAlignment="1" applyProtection="1">
      <alignment vertical="top"/>
    </xf>
    <xf numFmtId="164" fontId="12" fillId="5" borderId="11" xfId="0" applyNumberFormat="1" applyFont="1" applyFill="1" applyBorder="1" applyAlignment="1" applyProtection="1">
      <alignment vertical="top"/>
      <protection locked="0"/>
    </xf>
    <xf numFmtId="164" fontId="11" fillId="0" borderId="11" xfId="2" applyNumberFormat="1" applyFont="1" applyBorder="1" applyAlignment="1" applyProtection="1">
      <alignment vertical="top"/>
    </xf>
    <xf numFmtId="164" fontId="12" fillId="0" borderId="11" xfId="0" applyNumberFormat="1" applyFont="1" applyBorder="1" applyAlignment="1" applyProtection="1">
      <alignment vertical="top"/>
      <protection locked="0"/>
    </xf>
    <xf numFmtId="164" fontId="11" fillId="0" borderId="9" xfId="2" applyNumberFormat="1" applyFont="1" applyBorder="1" applyAlignment="1" applyProtection="1">
      <alignment vertical="top"/>
    </xf>
    <xf numFmtId="164" fontId="11" fillId="6" borderId="9" xfId="2" applyNumberFormat="1" applyFont="1" applyFill="1" applyBorder="1" applyAlignment="1" applyProtection="1">
      <alignment vertical="top"/>
    </xf>
    <xf numFmtId="164" fontId="12" fillId="6" borderId="11" xfId="0" applyNumberFormat="1" applyFont="1" applyFill="1" applyBorder="1" applyAlignment="1" applyProtection="1">
      <alignment vertical="top"/>
      <protection locked="0"/>
    </xf>
    <xf numFmtId="164" fontId="11" fillId="9" borderId="9" xfId="2" applyNumberFormat="1" applyFont="1" applyFill="1" applyBorder="1" applyAlignment="1" applyProtection="1">
      <alignment vertical="top"/>
    </xf>
    <xf numFmtId="164" fontId="12" fillId="9" borderId="11" xfId="0" applyNumberFormat="1" applyFont="1" applyFill="1" applyBorder="1" applyAlignment="1" applyProtection="1">
      <alignment vertical="top"/>
      <protection locked="0"/>
    </xf>
    <xf numFmtId="164" fontId="11" fillId="7" borderId="9" xfId="2" applyNumberFormat="1" applyFont="1" applyFill="1" applyBorder="1" applyAlignment="1" applyProtection="1">
      <alignment vertical="top"/>
    </xf>
    <xf numFmtId="164" fontId="12" fillId="7" borderId="11" xfId="0" applyNumberFormat="1" applyFont="1" applyFill="1" applyBorder="1" applyAlignment="1" applyProtection="1">
      <alignment vertical="top"/>
      <protection locked="0"/>
    </xf>
    <xf numFmtId="164" fontId="11" fillId="8" borderId="9" xfId="2" applyNumberFormat="1" applyFont="1" applyFill="1" applyBorder="1" applyAlignment="1" applyProtection="1">
      <alignment vertical="top"/>
    </xf>
    <xf numFmtId="164" fontId="12" fillId="8" borderId="11" xfId="0" applyNumberFormat="1" applyFont="1" applyFill="1" applyBorder="1" applyAlignment="1" applyProtection="1">
      <alignment vertical="top"/>
      <protection locked="0"/>
    </xf>
    <xf numFmtId="164" fontId="11" fillId="5" borderId="9" xfId="2" applyNumberFormat="1" applyFont="1" applyFill="1" applyBorder="1" applyAlignment="1" applyProtection="1">
      <alignment vertical="top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8"/>
  <sheetViews>
    <sheetView showGridLines="0" tabSelected="1" zoomScaleNormal="100" zoomScaleSheetLayoutView="100" workbookViewId="0">
      <selection activeCell="U12" sqref="U12"/>
    </sheetView>
  </sheetViews>
  <sheetFormatPr defaultRowHeight="15" outlineLevelRow="1" x14ac:dyDescent="0.25"/>
  <cols>
    <col min="1" max="1" width="40" style="1" customWidth="1"/>
    <col min="2" max="2" width="8.42578125" style="1" customWidth="1"/>
    <col min="3" max="3" width="9.140625" style="1" hidden="1"/>
    <col min="4" max="4" width="9.140625" style="1" hidden="1" customWidth="1"/>
    <col min="5" max="5" width="14" style="1" customWidth="1"/>
    <col min="6" max="6" width="14.42578125" style="10" bestFit="1" customWidth="1"/>
    <col min="7" max="7" width="14.7109375" style="10" customWidth="1"/>
    <col min="8" max="16" width="9.140625" style="10" hidden="1"/>
    <col min="17" max="17" width="13.7109375" style="10" customWidth="1"/>
    <col min="18" max="20" width="9.140625" style="10" hidden="1"/>
    <col min="21" max="21" width="10.7109375" style="13" customWidth="1"/>
    <col min="22" max="22" width="9.140625" style="1" customWidth="1"/>
    <col min="23" max="23" width="10.42578125" style="1" customWidth="1"/>
    <col min="24" max="16384" width="9.140625" style="1"/>
  </cols>
  <sheetData>
    <row r="1" spans="1:23" ht="75" customHeight="1" x14ac:dyDescent="0.25">
      <c r="A1" s="24" t="s">
        <v>87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"/>
    </row>
    <row r="2" spans="1:23" ht="12.75" customHeight="1" thickBot="1" x14ac:dyDescent="0.3">
      <c r="A2" s="22" t="s">
        <v>86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"/>
    </row>
    <row r="3" spans="1:23" ht="38.25" customHeight="1" x14ac:dyDescent="0.25">
      <c r="A3" s="36" t="s">
        <v>0</v>
      </c>
      <c r="B3" s="36" t="s">
        <v>1</v>
      </c>
      <c r="C3" s="34" t="s">
        <v>2</v>
      </c>
      <c r="D3" s="20" t="s">
        <v>2</v>
      </c>
      <c r="E3" s="25" t="s">
        <v>95</v>
      </c>
      <c r="F3" s="26" t="s">
        <v>88</v>
      </c>
      <c r="G3" s="25" t="s">
        <v>89</v>
      </c>
      <c r="H3" s="18" t="s">
        <v>2</v>
      </c>
      <c r="I3" s="18" t="s">
        <v>2</v>
      </c>
      <c r="J3" s="18" t="s">
        <v>2</v>
      </c>
      <c r="K3" s="18" t="s">
        <v>2</v>
      </c>
      <c r="L3" s="18" t="s">
        <v>2</v>
      </c>
      <c r="M3" s="18" t="s">
        <v>2</v>
      </c>
      <c r="N3" s="18" t="s">
        <v>2</v>
      </c>
      <c r="O3" s="18" t="s">
        <v>2</v>
      </c>
      <c r="P3" s="6" t="s">
        <v>2</v>
      </c>
      <c r="Q3" s="25" t="s">
        <v>90</v>
      </c>
      <c r="R3" s="29" t="s">
        <v>91</v>
      </c>
      <c r="S3" s="18" t="s">
        <v>2</v>
      </c>
      <c r="T3" s="6" t="s">
        <v>2</v>
      </c>
      <c r="U3" s="29" t="s">
        <v>92</v>
      </c>
      <c r="V3" s="32" t="s">
        <v>93</v>
      </c>
      <c r="W3" s="32" t="s">
        <v>94</v>
      </c>
    </row>
    <row r="4" spans="1:23" ht="15.75" thickBot="1" x14ac:dyDescent="0.3">
      <c r="A4" s="37"/>
      <c r="B4" s="37"/>
      <c r="C4" s="35"/>
      <c r="D4" s="21"/>
      <c r="E4" s="27"/>
      <c r="F4" s="28"/>
      <c r="G4" s="27"/>
      <c r="H4" s="19"/>
      <c r="I4" s="19"/>
      <c r="J4" s="19"/>
      <c r="K4" s="19"/>
      <c r="L4" s="19"/>
      <c r="M4" s="19"/>
      <c r="N4" s="19"/>
      <c r="O4" s="19"/>
      <c r="P4" s="6"/>
      <c r="Q4" s="27"/>
      <c r="R4" s="30"/>
      <c r="S4" s="19"/>
      <c r="T4" s="6"/>
      <c r="U4" s="30"/>
      <c r="V4" s="33"/>
      <c r="W4" s="33"/>
    </row>
    <row r="5" spans="1:23" ht="18.75" customHeight="1" x14ac:dyDescent="0.25">
      <c r="A5" s="39" t="s">
        <v>3</v>
      </c>
      <c r="B5" s="40" t="s">
        <v>4</v>
      </c>
      <c r="C5" s="41"/>
      <c r="D5" s="41"/>
      <c r="E5" s="38">
        <v>21752781.100000001</v>
      </c>
      <c r="F5" s="38">
        <v>33196954</v>
      </c>
      <c r="G5" s="38">
        <v>34062852.200000003</v>
      </c>
      <c r="H5" s="38">
        <v>0</v>
      </c>
      <c r="I5" s="38">
        <v>0</v>
      </c>
      <c r="J5" s="38">
        <v>0</v>
      </c>
      <c r="K5" s="38">
        <v>0</v>
      </c>
      <c r="L5" s="38">
        <v>0</v>
      </c>
      <c r="M5" s="38">
        <v>0</v>
      </c>
      <c r="N5" s="38">
        <v>0</v>
      </c>
      <c r="O5" s="38">
        <v>33196954</v>
      </c>
      <c r="P5" s="38">
        <v>22379707.260000002</v>
      </c>
      <c r="Q5" s="38">
        <v>22315324.32</v>
      </c>
      <c r="R5" s="38">
        <v>0</v>
      </c>
      <c r="S5" s="38">
        <v>0</v>
      </c>
      <c r="T5" s="38">
        <v>22315324.32</v>
      </c>
      <c r="U5" s="42">
        <f>Q5/G5</f>
        <v>0.65512201353473265</v>
      </c>
      <c r="V5" s="60">
        <f>Q5/Q46</f>
        <v>0.10659047354780328</v>
      </c>
      <c r="W5" s="61">
        <f>Q5/E5</f>
        <v>1.0258607493641352</v>
      </c>
    </row>
    <row r="6" spans="1:23" ht="76.5" outlineLevel="1" x14ac:dyDescent="0.25">
      <c r="A6" s="3" t="s">
        <v>5</v>
      </c>
      <c r="B6" s="4" t="s">
        <v>6</v>
      </c>
      <c r="C6" s="4"/>
      <c r="D6" s="4"/>
      <c r="E6" s="7">
        <v>8882360.3300000001</v>
      </c>
      <c r="F6" s="7">
        <v>16512754</v>
      </c>
      <c r="G6" s="7">
        <v>16989376.09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16512754</v>
      </c>
      <c r="P6" s="7">
        <v>10423100.58</v>
      </c>
      <c r="Q6" s="7">
        <v>10392768.99</v>
      </c>
      <c r="R6" s="7">
        <v>0</v>
      </c>
      <c r="S6" s="7">
        <v>0</v>
      </c>
      <c r="T6" s="7">
        <v>10392768.99</v>
      </c>
      <c r="U6" s="31">
        <f t="shared" ref="U6:U46" si="0">Q6/G6</f>
        <v>0.61172163915526112</v>
      </c>
      <c r="V6" s="62">
        <f>Q6/Q46</f>
        <v>4.9641679064650279E-2</v>
      </c>
      <c r="W6" s="63">
        <f t="shared" ref="W6:W46" si="1">Q6/E6</f>
        <v>1.170045866626084</v>
      </c>
    </row>
    <row r="7" spans="1:23" outlineLevel="1" x14ac:dyDescent="0.25">
      <c r="A7" s="3" t="s">
        <v>7</v>
      </c>
      <c r="B7" s="4" t="s">
        <v>8</v>
      </c>
      <c r="C7" s="4"/>
      <c r="D7" s="4"/>
      <c r="E7" s="7">
        <v>0</v>
      </c>
      <c r="F7" s="7">
        <v>51626</v>
      </c>
      <c r="G7" s="7">
        <v>51626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51626</v>
      </c>
      <c r="P7" s="7">
        <v>51626</v>
      </c>
      <c r="Q7" s="7">
        <v>51626</v>
      </c>
      <c r="R7" s="7">
        <v>0</v>
      </c>
      <c r="S7" s="7">
        <v>0</v>
      </c>
      <c r="T7" s="7">
        <v>51626</v>
      </c>
      <c r="U7" s="31">
        <f t="shared" si="0"/>
        <v>1</v>
      </c>
      <c r="V7" s="64">
        <f>Q7/Q46</f>
        <v>2.465946588303446E-4</v>
      </c>
      <c r="W7" s="63" t="s">
        <v>96</v>
      </c>
    </row>
    <row r="8" spans="1:23" ht="51" outlineLevel="1" x14ac:dyDescent="0.25">
      <c r="A8" s="3" t="s">
        <v>9</v>
      </c>
      <c r="B8" s="4" t="s">
        <v>10</v>
      </c>
      <c r="C8" s="4"/>
      <c r="D8" s="4"/>
      <c r="E8" s="7">
        <v>8467245.7899999991</v>
      </c>
      <c r="F8" s="7">
        <v>11416364</v>
      </c>
      <c r="G8" s="7">
        <v>11638486.33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11416364</v>
      </c>
      <c r="P8" s="7">
        <v>8548426.6400000006</v>
      </c>
      <c r="Q8" s="7">
        <v>8527892.6199999992</v>
      </c>
      <c r="R8" s="7">
        <v>0</v>
      </c>
      <c r="S8" s="7">
        <v>0</v>
      </c>
      <c r="T8" s="7">
        <v>8527892.6199999992</v>
      </c>
      <c r="U8" s="31">
        <f t="shared" si="0"/>
        <v>0.73273210778432896</v>
      </c>
      <c r="V8" s="64">
        <f>Q8/Q46</f>
        <v>4.073398619243624E-2</v>
      </c>
      <c r="W8" s="63">
        <f t="shared" si="1"/>
        <v>1.0071625214980324</v>
      </c>
    </row>
    <row r="9" spans="1:23" ht="25.5" outlineLevel="1" x14ac:dyDescent="0.25">
      <c r="A9" s="3" t="s">
        <v>11</v>
      </c>
      <c r="B9" s="4" t="s">
        <v>12</v>
      </c>
      <c r="C9" s="4"/>
      <c r="D9" s="4"/>
      <c r="E9" s="7">
        <v>7000</v>
      </c>
      <c r="F9" s="7">
        <v>0</v>
      </c>
      <c r="G9" s="7">
        <v>106955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74705</v>
      </c>
      <c r="Q9" s="7">
        <v>74705</v>
      </c>
      <c r="R9" s="7">
        <v>0</v>
      </c>
      <c r="S9" s="7">
        <v>0</v>
      </c>
      <c r="T9" s="7">
        <v>74705</v>
      </c>
      <c r="U9" s="31">
        <f t="shared" si="0"/>
        <v>0.69847131971389842</v>
      </c>
      <c r="V9" s="64">
        <f>Q9/Q46</f>
        <v>3.5683287467401878E-4</v>
      </c>
      <c r="W9" s="63">
        <f t="shared" si="1"/>
        <v>10.672142857142857</v>
      </c>
    </row>
    <row r="10" spans="1:23" outlineLevel="1" x14ac:dyDescent="0.25">
      <c r="A10" s="3" t="s">
        <v>13</v>
      </c>
      <c r="B10" s="4" t="s">
        <v>14</v>
      </c>
      <c r="C10" s="4"/>
      <c r="D10" s="4"/>
      <c r="E10" s="7">
        <v>0</v>
      </c>
      <c r="F10" s="7">
        <v>20000</v>
      </c>
      <c r="G10" s="7">
        <v>20000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20000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31">
        <f t="shared" si="0"/>
        <v>0</v>
      </c>
      <c r="V10" s="64"/>
      <c r="W10" s="63" t="s">
        <v>96</v>
      </c>
    </row>
    <row r="11" spans="1:23" ht="25.5" outlineLevel="1" x14ac:dyDescent="0.25">
      <c r="A11" s="3" t="s">
        <v>15</v>
      </c>
      <c r="B11" s="4" t="s">
        <v>16</v>
      </c>
      <c r="C11" s="4"/>
      <c r="D11" s="4"/>
      <c r="E11" s="7">
        <v>4396174.9800000004</v>
      </c>
      <c r="F11" s="7">
        <v>5196210</v>
      </c>
      <c r="G11" s="7">
        <v>5256408.78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5196210</v>
      </c>
      <c r="P11" s="7">
        <v>3281849.04</v>
      </c>
      <c r="Q11" s="7">
        <v>3268331.71</v>
      </c>
      <c r="R11" s="7">
        <v>0</v>
      </c>
      <c r="S11" s="7">
        <v>0</v>
      </c>
      <c r="T11" s="7">
        <v>3268331.71</v>
      </c>
      <c r="U11" s="31">
        <f t="shared" si="0"/>
        <v>0.62178035362006223</v>
      </c>
      <c r="V11" s="64">
        <f>Q11/Q46</f>
        <v>1.5611380757212389E-2</v>
      </c>
      <c r="W11" s="63">
        <f t="shared" si="1"/>
        <v>0.74344895843977521</v>
      </c>
    </row>
    <row r="12" spans="1:23" x14ac:dyDescent="0.25">
      <c r="A12" s="43" t="s">
        <v>17</v>
      </c>
      <c r="B12" s="44" t="s">
        <v>18</v>
      </c>
      <c r="C12" s="44"/>
      <c r="D12" s="44"/>
      <c r="E12" s="45">
        <v>780437.38</v>
      </c>
      <c r="F12" s="45">
        <v>1093613</v>
      </c>
      <c r="G12" s="45">
        <v>1157082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1093613</v>
      </c>
      <c r="P12" s="45">
        <v>841874.19</v>
      </c>
      <c r="Q12" s="45">
        <v>841874.19</v>
      </c>
      <c r="R12" s="45">
        <v>0</v>
      </c>
      <c r="S12" s="45">
        <v>0</v>
      </c>
      <c r="T12" s="45">
        <v>841874.19</v>
      </c>
      <c r="U12" s="46">
        <f t="shared" si="0"/>
        <v>0.72758386181791779</v>
      </c>
      <c r="V12" s="65">
        <f>Q12/Q46</f>
        <v>4.0212621287940712E-3</v>
      </c>
      <c r="W12" s="66">
        <f t="shared" si="1"/>
        <v>1.0787209987302249</v>
      </c>
    </row>
    <row r="13" spans="1:23" ht="25.5" outlineLevel="1" x14ac:dyDescent="0.25">
      <c r="A13" s="3" t="s">
        <v>19</v>
      </c>
      <c r="B13" s="4" t="s">
        <v>20</v>
      </c>
      <c r="C13" s="4"/>
      <c r="D13" s="4"/>
      <c r="E13" s="7">
        <v>780437.38</v>
      </c>
      <c r="F13" s="7">
        <v>1093613</v>
      </c>
      <c r="G13" s="7">
        <v>1157082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1093613</v>
      </c>
      <c r="P13" s="7">
        <v>841874.19</v>
      </c>
      <c r="Q13" s="7">
        <v>841874.19</v>
      </c>
      <c r="R13" s="7">
        <v>0</v>
      </c>
      <c r="S13" s="7">
        <v>0</v>
      </c>
      <c r="T13" s="7">
        <v>841874.19</v>
      </c>
      <c r="U13" s="31">
        <f t="shared" si="0"/>
        <v>0.72758386181791779</v>
      </c>
      <c r="V13" s="64">
        <v>4.0000000000000001E-3</v>
      </c>
      <c r="W13" s="63">
        <f t="shared" si="1"/>
        <v>1.0787209987302249</v>
      </c>
    </row>
    <row r="14" spans="1:23" ht="38.25" x14ac:dyDescent="0.25">
      <c r="A14" s="55" t="s">
        <v>21</v>
      </c>
      <c r="B14" s="56" t="s">
        <v>22</v>
      </c>
      <c r="C14" s="56"/>
      <c r="D14" s="56"/>
      <c r="E14" s="57">
        <v>1866402.61</v>
      </c>
      <c r="F14" s="57">
        <v>3059947</v>
      </c>
      <c r="G14" s="57">
        <v>3559277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57">
        <v>3059947</v>
      </c>
      <c r="P14" s="57">
        <v>2209644.11</v>
      </c>
      <c r="Q14" s="57">
        <v>2204644.11</v>
      </c>
      <c r="R14" s="57">
        <v>0</v>
      </c>
      <c r="S14" s="57">
        <v>0</v>
      </c>
      <c r="T14" s="57">
        <v>2204644.11</v>
      </c>
      <c r="U14" s="58">
        <f t="shared" si="0"/>
        <v>0.61940784884121125</v>
      </c>
      <c r="V14" s="67">
        <f>Q14/Q46</f>
        <v>1.0530613685890419E-2</v>
      </c>
      <c r="W14" s="68">
        <f t="shared" si="1"/>
        <v>1.181226439669413</v>
      </c>
    </row>
    <row r="15" spans="1:23" outlineLevel="1" x14ac:dyDescent="0.25">
      <c r="A15" s="3" t="s">
        <v>23</v>
      </c>
      <c r="B15" s="4" t="s">
        <v>24</v>
      </c>
      <c r="C15" s="4"/>
      <c r="D15" s="4"/>
      <c r="E15" s="7">
        <v>1866402.61</v>
      </c>
      <c r="F15" s="7">
        <v>3059947</v>
      </c>
      <c r="G15" s="7">
        <v>470230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3059947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31">
        <f t="shared" si="0"/>
        <v>0</v>
      </c>
      <c r="V15" s="64"/>
      <c r="W15" s="63">
        <f t="shared" si="1"/>
        <v>0</v>
      </c>
    </row>
    <row r="16" spans="1:23" ht="51" outlineLevel="1" x14ac:dyDescent="0.25">
      <c r="A16" s="3" t="s">
        <v>25</v>
      </c>
      <c r="B16" s="4" t="s">
        <v>26</v>
      </c>
      <c r="C16" s="4"/>
      <c r="D16" s="4"/>
      <c r="E16" s="7"/>
      <c r="F16" s="7">
        <v>0</v>
      </c>
      <c r="G16" s="7">
        <v>3089047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2209644.11</v>
      </c>
      <c r="Q16" s="7">
        <v>2204644.11</v>
      </c>
      <c r="R16" s="7">
        <v>0</v>
      </c>
      <c r="S16" s="7">
        <v>0</v>
      </c>
      <c r="T16" s="7">
        <v>2204644.11</v>
      </c>
      <c r="U16" s="31">
        <f t="shared" si="0"/>
        <v>0.71369717262314225</v>
      </c>
      <c r="V16" s="64">
        <v>1.0999999999999999E-2</v>
      </c>
      <c r="W16" s="63" t="s">
        <v>96</v>
      </c>
    </row>
    <row r="17" spans="1:23" x14ac:dyDescent="0.25">
      <c r="A17" s="47" t="s">
        <v>27</v>
      </c>
      <c r="B17" s="48" t="s">
        <v>28</v>
      </c>
      <c r="C17" s="48"/>
      <c r="D17" s="48"/>
      <c r="E17" s="49">
        <v>1661582.7</v>
      </c>
      <c r="F17" s="49">
        <v>3224000.39</v>
      </c>
      <c r="G17" s="49">
        <v>7237522.8899999997</v>
      </c>
      <c r="H17" s="49">
        <v>0</v>
      </c>
      <c r="I17" s="49">
        <v>0</v>
      </c>
      <c r="J17" s="49">
        <v>0</v>
      </c>
      <c r="K17" s="49">
        <v>0</v>
      </c>
      <c r="L17" s="49">
        <v>0</v>
      </c>
      <c r="M17" s="49">
        <v>0</v>
      </c>
      <c r="N17" s="49">
        <v>0</v>
      </c>
      <c r="O17" s="49">
        <v>3224000.39</v>
      </c>
      <c r="P17" s="49">
        <v>274010</v>
      </c>
      <c r="Q17" s="49">
        <v>274010</v>
      </c>
      <c r="R17" s="49">
        <v>0</v>
      </c>
      <c r="S17" s="49">
        <v>0</v>
      </c>
      <c r="T17" s="49">
        <v>274010</v>
      </c>
      <c r="U17" s="50">
        <f t="shared" si="0"/>
        <v>3.785963846533686E-2</v>
      </c>
      <c r="V17" s="69">
        <f>Q17/Q46</f>
        <v>1.3088250584221658E-3</v>
      </c>
      <c r="W17" s="70">
        <f t="shared" si="1"/>
        <v>0.16490903522286313</v>
      </c>
    </row>
    <row r="18" spans="1:23" outlineLevel="1" x14ac:dyDescent="0.25">
      <c r="A18" s="3" t="s">
        <v>29</v>
      </c>
      <c r="B18" s="4" t="s">
        <v>30</v>
      </c>
      <c r="C18" s="4"/>
      <c r="D18" s="4"/>
      <c r="E18" s="7">
        <v>0</v>
      </c>
      <c r="F18" s="7">
        <v>65368.6</v>
      </c>
      <c r="G18" s="7">
        <v>889642.04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65368.6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31">
        <f t="shared" si="0"/>
        <v>0</v>
      </c>
      <c r="V18" s="64"/>
      <c r="W18" s="63" t="s">
        <v>96</v>
      </c>
    </row>
    <row r="19" spans="1:23" outlineLevel="1" x14ac:dyDescent="0.25">
      <c r="A19" s="3" t="s">
        <v>31</v>
      </c>
      <c r="B19" s="4" t="s">
        <v>32</v>
      </c>
      <c r="C19" s="4"/>
      <c r="D19" s="4"/>
      <c r="E19" s="7">
        <v>0</v>
      </c>
      <c r="F19" s="7">
        <v>0</v>
      </c>
      <c r="G19" s="7">
        <v>355000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31">
        <f t="shared" si="0"/>
        <v>0</v>
      </c>
      <c r="V19" s="64"/>
      <c r="W19" s="63" t="s">
        <v>96</v>
      </c>
    </row>
    <row r="20" spans="1:23" ht="25.5" outlineLevel="1" x14ac:dyDescent="0.25">
      <c r="A20" s="3" t="s">
        <v>33</v>
      </c>
      <c r="B20" s="4" t="s">
        <v>34</v>
      </c>
      <c r="C20" s="4"/>
      <c r="D20" s="4"/>
      <c r="E20" s="7">
        <v>40000</v>
      </c>
      <c r="F20" s="7">
        <v>2499800</v>
      </c>
      <c r="G20" s="7">
        <v>5661555.9699999997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2499800</v>
      </c>
      <c r="P20" s="7">
        <v>40760</v>
      </c>
      <c r="Q20" s="7">
        <v>40760</v>
      </c>
      <c r="R20" s="7">
        <v>0</v>
      </c>
      <c r="S20" s="7">
        <v>0</v>
      </c>
      <c r="T20" s="7">
        <v>40760</v>
      </c>
      <c r="U20" s="31">
        <f t="shared" si="0"/>
        <v>7.1994342572930534E-3</v>
      </c>
      <c r="V20" s="64">
        <f>Q20/Q46</f>
        <v>1.9469256370675331E-4</v>
      </c>
      <c r="W20" s="63">
        <f t="shared" si="1"/>
        <v>1.0189999999999999</v>
      </c>
    </row>
    <row r="21" spans="1:23" ht="25.5" outlineLevel="1" x14ac:dyDescent="0.25">
      <c r="A21" s="3" t="s">
        <v>35</v>
      </c>
      <c r="B21" s="4" t="s">
        <v>36</v>
      </c>
      <c r="C21" s="4"/>
      <c r="D21" s="4"/>
      <c r="E21" s="7">
        <v>1621582.7</v>
      </c>
      <c r="F21" s="7">
        <v>658831.79</v>
      </c>
      <c r="G21" s="7">
        <v>331324.88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658831.79</v>
      </c>
      <c r="P21" s="7">
        <v>233250</v>
      </c>
      <c r="Q21" s="7">
        <v>233250</v>
      </c>
      <c r="R21" s="7">
        <v>0</v>
      </c>
      <c r="S21" s="7">
        <v>0</v>
      </c>
      <c r="T21" s="7">
        <v>233250</v>
      </c>
      <c r="U21" s="31">
        <f t="shared" si="0"/>
        <v>0.70399180405648976</v>
      </c>
      <c r="V21" s="64">
        <f>Q21/Q46</f>
        <v>1.1141324947154124E-3</v>
      </c>
      <c r="W21" s="63">
        <f t="shared" si="1"/>
        <v>0.14384095242259307</v>
      </c>
    </row>
    <row r="22" spans="1:23" ht="25.5" x14ac:dyDescent="0.25">
      <c r="A22" s="43" t="s">
        <v>37</v>
      </c>
      <c r="B22" s="44" t="s">
        <v>38</v>
      </c>
      <c r="C22" s="44"/>
      <c r="D22" s="44"/>
      <c r="E22" s="45">
        <v>263800</v>
      </c>
      <c r="F22" s="45">
        <v>26201986.850000001</v>
      </c>
      <c r="G22" s="45">
        <v>28516574.27</v>
      </c>
      <c r="H22" s="45">
        <v>0</v>
      </c>
      <c r="I22" s="45">
        <v>0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26201986.850000001</v>
      </c>
      <c r="P22" s="45">
        <v>11937688.300000001</v>
      </c>
      <c r="Q22" s="45">
        <v>11937688.300000001</v>
      </c>
      <c r="R22" s="45">
        <v>0</v>
      </c>
      <c r="S22" s="45">
        <v>0</v>
      </c>
      <c r="T22" s="45">
        <v>11937688.300000001</v>
      </c>
      <c r="U22" s="46">
        <f t="shared" si="0"/>
        <v>0.4186228046528957</v>
      </c>
      <c r="V22" s="65">
        <f>Q22/Q46</f>
        <v>5.7021078014207895E-2</v>
      </c>
      <c r="W22" s="66">
        <f>Q22/E22</f>
        <v>45.252798711144813</v>
      </c>
    </row>
    <row r="23" spans="1:23" outlineLevel="1" x14ac:dyDescent="0.25">
      <c r="A23" s="3" t="s">
        <v>39</v>
      </c>
      <c r="B23" s="4" t="s">
        <v>40</v>
      </c>
      <c r="C23" s="4"/>
      <c r="D23" s="4"/>
      <c r="E23" s="7">
        <v>2000</v>
      </c>
      <c r="F23" s="7">
        <v>8000</v>
      </c>
      <c r="G23" s="7">
        <v>8000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8000</v>
      </c>
      <c r="P23" s="7">
        <v>2000</v>
      </c>
      <c r="Q23" s="7">
        <v>2000</v>
      </c>
      <c r="R23" s="7">
        <v>0</v>
      </c>
      <c r="S23" s="7">
        <v>0</v>
      </c>
      <c r="T23" s="7">
        <v>2000</v>
      </c>
      <c r="U23" s="31">
        <f t="shared" si="0"/>
        <v>0.25</v>
      </c>
      <c r="V23" s="64">
        <f>Q23/Q46</f>
        <v>9.5531189257484451E-6</v>
      </c>
      <c r="W23" s="63">
        <f t="shared" si="1"/>
        <v>1</v>
      </c>
    </row>
    <row r="24" spans="1:23" outlineLevel="1" x14ac:dyDescent="0.25">
      <c r="A24" s="3" t="s">
        <v>41</v>
      </c>
      <c r="B24" s="4" t="s">
        <v>42</v>
      </c>
      <c r="C24" s="4"/>
      <c r="D24" s="4"/>
      <c r="E24" s="7">
        <v>261800</v>
      </c>
      <c r="F24" s="7">
        <v>108000</v>
      </c>
      <c r="G24" s="7">
        <v>357900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108000</v>
      </c>
      <c r="P24" s="7">
        <v>329445</v>
      </c>
      <c r="Q24" s="7">
        <v>329445</v>
      </c>
      <c r="R24" s="7">
        <v>0</v>
      </c>
      <c r="S24" s="7">
        <v>0</v>
      </c>
      <c r="T24" s="7">
        <v>329445</v>
      </c>
      <c r="U24" s="31">
        <f t="shared" si="0"/>
        <v>0.92049455155071247</v>
      </c>
      <c r="V24" s="64">
        <f>Q24/Q46</f>
        <v>1.5736136322465984E-3</v>
      </c>
      <c r="W24" s="63">
        <f t="shared" si="1"/>
        <v>1.2583842627960276</v>
      </c>
    </row>
    <row r="25" spans="1:23" outlineLevel="1" x14ac:dyDescent="0.25">
      <c r="A25" s="3" t="s">
        <v>43</v>
      </c>
      <c r="B25" s="4" t="s">
        <v>44</v>
      </c>
      <c r="C25" s="4"/>
      <c r="D25" s="4"/>
      <c r="E25" s="7">
        <v>0</v>
      </c>
      <c r="F25" s="7">
        <v>16000</v>
      </c>
      <c r="G25" s="7">
        <v>16000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16000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31">
        <f t="shared" si="0"/>
        <v>0</v>
      </c>
      <c r="V25" s="64"/>
      <c r="W25" s="63" t="s">
        <v>96</v>
      </c>
    </row>
    <row r="26" spans="1:23" ht="25.5" outlineLevel="1" x14ac:dyDescent="0.25">
      <c r="A26" s="3" t="s">
        <v>45</v>
      </c>
      <c r="B26" s="4" t="s">
        <v>46</v>
      </c>
      <c r="C26" s="4"/>
      <c r="D26" s="4"/>
      <c r="E26" s="7">
        <v>0</v>
      </c>
      <c r="F26" s="7">
        <v>26069986.850000001</v>
      </c>
      <c r="G26" s="7">
        <v>28134674.27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26069986.850000001</v>
      </c>
      <c r="P26" s="7">
        <v>11606243.300000001</v>
      </c>
      <c r="Q26" s="7">
        <v>11606243.300000001</v>
      </c>
      <c r="R26" s="7">
        <v>0</v>
      </c>
      <c r="S26" s="7">
        <v>0</v>
      </c>
      <c r="T26" s="7">
        <v>11606243.300000001</v>
      </c>
      <c r="U26" s="31">
        <f t="shared" si="0"/>
        <v>0.41252453071318251</v>
      </c>
      <c r="V26" s="64">
        <f>Q26/Q46</f>
        <v>5.5437911263035551E-2</v>
      </c>
      <c r="W26" s="63" t="s">
        <v>96</v>
      </c>
    </row>
    <row r="27" spans="1:23" x14ac:dyDescent="0.25">
      <c r="A27" s="55" t="s">
        <v>47</v>
      </c>
      <c r="B27" s="56" t="s">
        <v>48</v>
      </c>
      <c r="C27" s="56"/>
      <c r="D27" s="56"/>
      <c r="E27" s="57">
        <v>16952.5</v>
      </c>
      <c r="F27" s="57">
        <v>18000</v>
      </c>
      <c r="G27" s="57">
        <v>18000</v>
      </c>
      <c r="H27" s="57">
        <v>0</v>
      </c>
      <c r="I27" s="57">
        <v>0</v>
      </c>
      <c r="J27" s="57">
        <v>0</v>
      </c>
      <c r="K27" s="57">
        <v>0</v>
      </c>
      <c r="L27" s="57">
        <v>0</v>
      </c>
      <c r="M27" s="57">
        <v>0</v>
      </c>
      <c r="N27" s="57">
        <v>0</v>
      </c>
      <c r="O27" s="57">
        <v>18000</v>
      </c>
      <c r="P27" s="57">
        <v>0</v>
      </c>
      <c r="Q27" s="57">
        <v>0</v>
      </c>
      <c r="R27" s="57">
        <v>0</v>
      </c>
      <c r="S27" s="57">
        <v>0</v>
      </c>
      <c r="T27" s="57">
        <v>0</v>
      </c>
      <c r="U27" s="58">
        <f t="shared" si="0"/>
        <v>0</v>
      </c>
      <c r="V27" s="67"/>
      <c r="W27" s="68">
        <f t="shared" si="1"/>
        <v>0</v>
      </c>
    </row>
    <row r="28" spans="1:23" ht="25.5" outlineLevel="1" x14ac:dyDescent="0.25">
      <c r="A28" s="3" t="s">
        <v>49</v>
      </c>
      <c r="B28" s="4" t="s">
        <v>50</v>
      </c>
      <c r="C28" s="4"/>
      <c r="D28" s="4"/>
      <c r="E28" s="7">
        <v>16952.5</v>
      </c>
      <c r="F28" s="7">
        <v>18000</v>
      </c>
      <c r="G28" s="7">
        <v>18000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18000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31">
        <f t="shared" si="0"/>
        <v>0</v>
      </c>
      <c r="V28" s="64"/>
      <c r="W28" s="63">
        <f t="shared" si="1"/>
        <v>0</v>
      </c>
    </row>
    <row r="29" spans="1:23" x14ac:dyDescent="0.25">
      <c r="A29" s="51" t="s">
        <v>51</v>
      </c>
      <c r="B29" s="52" t="s">
        <v>52</v>
      </c>
      <c r="C29" s="52"/>
      <c r="D29" s="52"/>
      <c r="E29" s="53">
        <v>116478470.26000001</v>
      </c>
      <c r="F29" s="53">
        <v>171936102.44</v>
      </c>
      <c r="G29" s="53">
        <v>189959025.56999999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171936102.44</v>
      </c>
      <c r="P29" s="53">
        <v>136023382.84999999</v>
      </c>
      <c r="Q29" s="53">
        <v>136077444.75</v>
      </c>
      <c r="R29" s="53">
        <v>0</v>
      </c>
      <c r="S29" s="53">
        <v>0</v>
      </c>
      <c r="T29" s="53">
        <v>136077444.75</v>
      </c>
      <c r="U29" s="54">
        <f t="shared" si="0"/>
        <v>0.71635156235235264</v>
      </c>
      <c r="V29" s="71">
        <f>Q29/Q46</f>
        <v>0.64998200640435666</v>
      </c>
      <c r="W29" s="72">
        <f t="shared" si="1"/>
        <v>1.168262636401832</v>
      </c>
    </row>
    <row r="30" spans="1:23" outlineLevel="1" x14ac:dyDescent="0.25">
      <c r="A30" s="3" t="s">
        <v>53</v>
      </c>
      <c r="B30" s="4" t="s">
        <v>54</v>
      </c>
      <c r="C30" s="4"/>
      <c r="D30" s="4"/>
      <c r="E30" s="7">
        <v>31598480.809999999</v>
      </c>
      <c r="F30" s="7">
        <v>40156336</v>
      </c>
      <c r="G30" s="7">
        <v>46779636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40156336</v>
      </c>
      <c r="P30" s="7">
        <v>32925993.710000001</v>
      </c>
      <c r="Q30" s="7">
        <v>32994848.550000001</v>
      </c>
      <c r="R30" s="7">
        <v>0</v>
      </c>
      <c r="S30" s="7">
        <v>0</v>
      </c>
      <c r="T30" s="7">
        <v>32994848.550000001</v>
      </c>
      <c r="U30" s="31">
        <f t="shared" si="0"/>
        <v>0.70532503822817261</v>
      </c>
      <c r="V30" s="64">
        <f>Q30/Q46</f>
        <v>0.15760185606760432</v>
      </c>
      <c r="W30" s="63">
        <f t="shared" si="1"/>
        <v>1.0441909770408357</v>
      </c>
    </row>
    <row r="31" spans="1:23" outlineLevel="1" x14ac:dyDescent="0.25">
      <c r="A31" s="3" t="s">
        <v>55</v>
      </c>
      <c r="B31" s="4" t="s">
        <v>56</v>
      </c>
      <c r="C31" s="4"/>
      <c r="D31" s="4"/>
      <c r="E31" s="7">
        <v>68077065.599999994</v>
      </c>
      <c r="F31" s="7">
        <v>102918374.44</v>
      </c>
      <c r="G31" s="7">
        <v>113450102.44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102918374.44</v>
      </c>
      <c r="P31" s="7">
        <v>81745558.409999996</v>
      </c>
      <c r="Q31" s="7">
        <v>81735225.230000004</v>
      </c>
      <c r="R31" s="7">
        <v>0</v>
      </c>
      <c r="S31" s="7">
        <v>0</v>
      </c>
      <c r="T31" s="7">
        <v>81735225.230000004</v>
      </c>
      <c r="U31" s="31">
        <f t="shared" si="0"/>
        <v>0.72045087198777158</v>
      </c>
      <c r="V31" s="64">
        <f>Q31/Q46</f>
        <v>0.39041316352251243</v>
      </c>
      <c r="W31" s="63">
        <f t="shared" si="1"/>
        <v>1.200627913521584</v>
      </c>
    </row>
    <row r="32" spans="1:23" ht="25.5" outlineLevel="1" x14ac:dyDescent="0.25">
      <c r="A32" s="3" t="s">
        <v>57</v>
      </c>
      <c r="B32" s="4" t="s">
        <v>58</v>
      </c>
      <c r="C32" s="4"/>
      <c r="D32" s="4"/>
      <c r="E32" s="7">
        <v>3786643.21</v>
      </c>
      <c r="F32" s="7">
        <v>11491896.18</v>
      </c>
      <c r="G32" s="7">
        <v>11745828.24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11491896.18</v>
      </c>
      <c r="P32" s="7">
        <v>8329916.2000000002</v>
      </c>
      <c r="Q32" s="7">
        <v>8329488.2000000002</v>
      </c>
      <c r="R32" s="7">
        <v>0</v>
      </c>
      <c r="S32" s="7">
        <v>0</v>
      </c>
      <c r="T32" s="7">
        <v>8329488.2000000002</v>
      </c>
      <c r="U32" s="31">
        <f t="shared" si="0"/>
        <v>0.70914438980422212</v>
      </c>
      <c r="V32" s="64">
        <f>Q32/Q46</f>
        <v>3.9786295682609177E-2</v>
      </c>
      <c r="W32" s="63">
        <f t="shared" si="1"/>
        <v>2.1997024113607999</v>
      </c>
    </row>
    <row r="33" spans="1:23" ht="25.5" outlineLevel="1" x14ac:dyDescent="0.25">
      <c r="A33" s="3" t="s">
        <v>59</v>
      </c>
      <c r="B33" s="4" t="s">
        <v>60</v>
      </c>
      <c r="C33" s="4"/>
      <c r="D33" s="4"/>
      <c r="E33" s="7">
        <v>13016280.640000001</v>
      </c>
      <c r="F33" s="7">
        <v>17369495.82</v>
      </c>
      <c r="G33" s="7">
        <v>17983458.890000001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17369495.82</v>
      </c>
      <c r="P33" s="7">
        <v>13021914.529999999</v>
      </c>
      <c r="Q33" s="7">
        <v>13017882.77</v>
      </c>
      <c r="R33" s="7">
        <v>0</v>
      </c>
      <c r="S33" s="7">
        <v>0</v>
      </c>
      <c r="T33" s="7">
        <v>13017882.77</v>
      </c>
      <c r="U33" s="31">
        <f t="shared" si="0"/>
        <v>0.72388092021823502</v>
      </c>
      <c r="V33" s="64">
        <f>Q33/Q46</f>
        <v>6.2180691131630793E-2</v>
      </c>
      <c r="W33" s="63">
        <f t="shared" si="1"/>
        <v>1.000123086620849</v>
      </c>
    </row>
    <row r="34" spans="1:23" x14ac:dyDescent="0.25">
      <c r="A34" s="43" t="s">
        <v>61</v>
      </c>
      <c r="B34" s="44" t="s">
        <v>62</v>
      </c>
      <c r="C34" s="44"/>
      <c r="D34" s="44"/>
      <c r="E34" s="45">
        <v>10990388.050000001</v>
      </c>
      <c r="F34" s="45">
        <v>17402428.899999999</v>
      </c>
      <c r="G34" s="45">
        <v>17743850.100000001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17402428.899999999</v>
      </c>
      <c r="P34" s="45">
        <v>12049075.810000001</v>
      </c>
      <c r="Q34" s="45">
        <v>12043774.460000001</v>
      </c>
      <c r="R34" s="45">
        <v>0</v>
      </c>
      <c r="S34" s="45">
        <v>0</v>
      </c>
      <c r="T34" s="45">
        <v>12043774.460000001</v>
      </c>
      <c r="U34" s="46">
        <f t="shared" si="0"/>
        <v>0.67875767615958382</v>
      </c>
      <c r="V34" s="65">
        <f>Q34/Q46</f>
        <v>5.7527804865635884E-2</v>
      </c>
      <c r="W34" s="66">
        <f t="shared" si="1"/>
        <v>1.095846152584212</v>
      </c>
    </row>
    <row r="35" spans="1:23" outlineLevel="1" x14ac:dyDescent="0.25">
      <c r="A35" s="3" t="s">
        <v>63</v>
      </c>
      <c r="B35" s="4" t="s">
        <v>64</v>
      </c>
      <c r="C35" s="4"/>
      <c r="D35" s="4"/>
      <c r="E35" s="7">
        <v>6891020.5999999996</v>
      </c>
      <c r="F35" s="7">
        <v>12146764.9</v>
      </c>
      <c r="G35" s="7">
        <v>12460987.32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12146764.9</v>
      </c>
      <c r="P35" s="7">
        <v>8450150.1400000006</v>
      </c>
      <c r="Q35" s="7">
        <v>8450150.1400000006</v>
      </c>
      <c r="R35" s="7">
        <v>0</v>
      </c>
      <c r="S35" s="7">
        <v>0</v>
      </c>
      <c r="T35" s="7">
        <v>8450150.1400000006</v>
      </c>
      <c r="U35" s="31">
        <f t="shared" si="0"/>
        <v>0.67812845988836146</v>
      </c>
      <c r="V35" s="64">
        <f>Q35/Q46</f>
        <v>4.0362644613924942E-2</v>
      </c>
      <c r="W35" s="63">
        <f t="shared" si="1"/>
        <v>1.2262552429461611</v>
      </c>
    </row>
    <row r="36" spans="1:23" ht="25.5" outlineLevel="1" x14ac:dyDescent="0.25">
      <c r="A36" s="3" t="s">
        <v>65</v>
      </c>
      <c r="B36" s="4" t="s">
        <v>66</v>
      </c>
      <c r="C36" s="4"/>
      <c r="D36" s="4"/>
      <c r="E36" s="7">
        <v>4099367.45</v>
      </c>
      <c r="F36" s="7">
        <v>5255664</v>
      </c>
      <c r="G36" s="7">
        <v>5282862.78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5255664</v>
      </c>
      <c r="P36" s="7">
        <v>3598925.67</v>
      </c>
      <c r="Q36" s="7">
        <v>3593624.32</v>
      </c>
      <c r="R36" s="7">
        <v>0</v>
      </c>
      <c r="S36" s="7">
        <v>0</v>
      </c>
      <c r="T36" s="7">
        <v>3593624.32</v>
      </c>
      <c r="U36" s="31">
        <f t="shared" si="0"/>
        <v>0.68024184417676659</v>
      </c>
      <c r="V36" s="64">
        <f>Q36/Q46</f>
        <v>1.7165160251710943E-2</v>
      </c>
      <c r="W36" s="63">
        <f t="shared" si="1"/>
        <v>0.87662898333253825</v>
      </c>
    </row>
    <row r="37" spans="1:23" x14ac:dyDescent="0.25">
      <c r="A37" s="47" t="s">
        <v>67</v>
      </c>
      <c r="B37" s="48" t="s">
        <v>68</v>
      </c>
      <c r="C37" s="48"/>
      <c r="D37" s="48"/>
      <c r="E37" s="49">
        <v>9603555.4399999995</v>
      </c>
      <c r="F37" s="49">
        <v>23055384</v>
      </c>
      <c r="G37" s="49">
        <v>28959130.75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23055384</v>
      </c>
      <c r="P37" s="49">
        <v>19772883.600000001</v>
      </c>
      <c r="Q37" s="49">
        <v>19761603.600000001</v>
      </c>
      <c r="R37" s="49">
        <v>0</v>
      </c>
      <c r="S37" s="49">
        <v>0</v>
      </c>
      <c r="T37" s="49">
        <v>19761603.600000001</v>
      </c>
      <c r="U37" s="50">
        <f t="shared" si="0"/>
        <v>0.68239629740958307</v>
      </c>
      <c r="V37" s="69">
        <f>Q37/Q46</f>
        <v>9.4392474677149313E-2</v>
      </c>
      <c r="W37" s="70">
        <f t="shared" si="1"/>
        <v>2.0577382744822268</v>
      </c>
    </row>
    <row r="38" spans="1:23" outlineLevel="1" x14ac:dyDescent="0.25">
      <c r="A38" s="3" t="s">
        <v>69</v>
      </c>
      <c r="B38" s="4" t="s">
        <v>70</v>
      </c>
      <c r="C38" s="4"/>
      <c r="D38" s="4"/>
      <c r="E38" s="7">
        <v>1734603.12</v>
      </c>
      <c r="F38" s="7">
        <v>2700000</v>
      </c>
      <c r="G38" s="7">
        <v>2850751.75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2700000</v>
      </c>
      <c r="P38" s="7">
        <v>2012095.28</v>
      </c>
      <c r="Q38" s="7">
        <v>2012095.28</v>
      </c>
      <c r="R38" s="7">
        <v>0</v>
      </c>
      <c r="S38" s="7">
        <v>0</v>
      </c>
      <c r="T38" s="7">
        <v>2012095.28</v>
      </c>
      <c r="U38" s="31">
        <f t="shared" si="0"/>
        <v>0.70581217042136346</v>
      </c>
      <c r="V38" s="64">
        <f>Q38/Q46</f>
        <v>9.6108927498885586E-3</v>
      </c>
      <c r="W38" s="63">
        <f t="shared" si="1"/>
        <v>1.1599744384179362</v>
      </c>
    </row>
    <row r="39" spans="1:23" outlineLevel="1" x14ac:dyDescent="0.25">
      <c r="A39" s="3" t="s">
        <v>71</v>
      </c>
      <c r="B39" s="4" t="s">
        <v>72</v>
      </c>
      <c r="C39" s="4"/>
      <c r="D39" s="4"/>
      <c r="E39" s="7">
        <v>7171906.8200000003</v>
      </c>
      <c r="F39" s="7">
        <v>20326384</v>
      </c>
      <c r="G39" s="7">
        <v>26079379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20326384</v>
      </c>
      <c r="P39" s="7">
        <v>17760788.32</v>
      </c>
      <c r="Q39" s="7">
        <v>17749508.32</v>
      </c>
      <c r="R39" s="7">
        <v>0</v>
      </c>
      <c r="S39" s="7">
        <v>0</v>
      </c>
      <c r="T39" s="7">
        <v>17749508.32</v>
      </c>
      <c r="U39" s="31">
        <f t="shared" si="0"/>
        <v>0.68059551264621754</v>
      </c>
      <c r="V39" s="64">
        <f>Q39/Q46</f>
        <v>8.4781581927260749E-2</v>
      </c>
      <c r="W39" s="63">
        <f t="shared" si="1"/>
        <v>2.4748659966555451</v>
      </c>
    </row>
    <row r="40" spans="1:23" ht="25.5" outlineLevel="1" x14ac:dyDescent="0.25">
      <c r="A40" s="3" t="s">
        <v>73</v>
      </c>
      <c r="B40" s="4" t="s">
        <v>74</v>
      </c>
      <c r="C40" s="4"/>
      <c r="D40" s="4"/>
      <c r="E40" s="7">
        <v>697045.5</v>
      </c>
      <c r="F40" s="7">
        <v>29000</v>
      </c>
      <c r="G40" s="7">
        <v>29000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29000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31">
        <f t="shared" si="0"/>
        <v>0</v>
      </c>
      <c r="V40" s="64"/>
      <c r="W40" s="63">
        <f t="shared" si="1"/>
        <v>0</v>
      </c>
    </row>
    <row r="41" spans="1:23" x14ac:dyDescent="0.25">
      <c r="A41" s="59" t="s">
        <v>75</v>
      </c>
      <c r="B41" s="41" t="s">
        <v>76</v>
      </c>
      <c r="C41" s="41"/>
      <c r="D41" s="41"/>
      <c r="E41" s="38">
        <v>1616650</v>
      </c>
      <c r="F41" s="38">
        <v>35000</v>
      </c>
      <c r="G41" s="38">
        <v>185000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35000</v>
      </c>
      <c r="P41" s="38">
        <v>19500</v>
      </c>
      <c r="Q41" s="38">
        <v>16349.75</v>
      </c>
      <c r="R41" s="38">
        <v>0</v>
      </c>
      <c r="S41" s="38">
        <v>0</v>
      </c>
      <c r="T41" s="38">
        <v>16349.75</v>
      </c>
      <c r="U41" s="42">
        <f t="shared" si="0"/>
        <v>8.837702702702703E-2</v>
      </c>
      <c r="V41" s="73">
        <f>Q41/Q46</f>
        <v>7.8095553078127815E-5</v>
      </c>
      <c r="W41" s="61">
        <f t="shared" si="1"/>
        <v>1.011335168403798E-2</v>
      </c>
    </row>
    <row r="42" spans="1:23" outlineLevel="1" x14ac:dyDescent="0.25">
      <c r="A42" s="3" t="s">
        <v>77</v>
      </c>
      <c r="B42" s="4" t="s">
        <v>78</v>
      </c>
      <c r="C42" s="4"/>
      <c r="D42" s="4"/>
      <c r="E42" s="7">
        <v>1616650</v>
      </c>
      <c r="F42" s="7">
        <v>35000</v>
      </c>
      <c r="G42" s="7">
        <v>185000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35000</v>
      </c>
      <c r="P42" s="7">
        <v>19500</v>
      </c>
      <c r="Q42" s="7">
        <v>16349.75</v>
      </c>
      <c r="R42" s="7">
        <v>0</v>
      </c>
      <c r="S42" s="7">
        <v>0</v>
      </c>
      <c r="T42" s="7">
        <v>16349.75</v>
      </c>
      <c r="U42" s="31">
        <f t="shared" si="0"/>
        <v>8.837702702702703E-2</v>
      </c>
      <c r="V42" s="64">
        <v>0</v>
      </c>
      <c r="W42" s="63">
        <f t="shared" si="1"/>
        <v>1.011335168403798E-2</v>
      </c>
    </row>
    <row r="43" spans="1:23" ht="51" x14ac:dyDescent="0.25">
      <c r="A43" s="55" t="s">
        <v>79</v>
      </c>
      <c r="B43" s="56" t="s">
        <v>80</v>
      </c>
      <c r="C43" s="56"/>
      <c r="D43" s="56"/>
      <c r="E43" s="57">
        <v>3778800</v>
      </c>
      <c r="F43" s="57">
        <v>2580000</v>
      </c>
      <c r="G43" s="57">
        <v>4780000</v>
      </c>
      <c r="H43" s="57">
        <v>0</v>
      </c>
      <c r="I43" s="57">
        <v>0</v>
      </c>
      <c r="J43" s="57">
        <v>0</v>
      </c>
      <c r="K43" s="57">
        <v>0</v>
      </c>
      <c r="L43" s="57">
        <v>0</v>
      </c>
      <c r="M43" s="57">
        <v>0</v>
      </c>
      <c r="N43" s="57">
        <v>0</v>
      </c>
      <c r="O43" s="57">
        <v>2580000</v>
      </c>
      <c r="P43" s="57">
        <v>3882997</v>
      </c>
      <c r="Q43" s="57">
        <v>3882997</v>
      </c>
      <c r="R43" s="57">
        <v>0</v>
      </c>
      <c r="S43" s="57">
        <v>0</v>
      </c>
      <c r="T43" s="57">
        <v>3882997</v>
      </c>
      <c r="U43" s="58">
        <f t="shared" si="0"/>
        <v>0.81234246861924686</v>
      </c>
      <c r="V43" s="67">
        <f>Q43/Q46</f>
        <v>1.8547366064662219E-2</v>
      </c>
      <c r="W43" s="68">
        <f t="shared" si="1"/>
        <v>1.0275740975971208</v>
      </c>
    </row>
    <row r="44" spans="1:23" ht="51" outlineLevel="1" x14ac:dyDescent="0.25">
      <c r="A44" s="3" t="s">
        <v>81</v>
      </c>
      <c r="B44" s="4" t="s">
        <v>82</v>
      </c>
      <c r="C44" s="4"/>
      <c r="D44" s="4"/>
      <c r="E44" s="7">
        <v>421497</v>
      </c>
      <c r="F44" s="7">
        <v>580000</v>
      </c>
      <c r="G44" s="7">
        <v>580000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580000</v>
      </c>
      <c r="P44" s="7">
        <v>434997</v>
      </c>
      <c r="Q44" s="7">
        <v>434997</v>
      </c>
      <c r="R44" s="7">
        <v>0</v>
      </c>
      <c r="S44" s="7">
        <v>0</v>
      </c>
      <c r="T44" s="7">
        <v>434997</v>
      </c>
      <c r="U44" s="31">
        <f t="shared" si="0"/>
        <v>0.74999482758620695</v>
      </c>
      <c r="V44" s="64">
        <f>Q44/Q46</f>
        <v>2.0777890366718982E-3</v>
      </c>
      <c r="W44" s="63">
        <f t="shared" si="1"/>
        <v>1.032028697713151</v>
      </c>
    </row>
    <row r="45" spans="1:23" outlineLevel="1" x14ac:dyDescent="0.25">
      <c r="A45" s="3" t="s">
        <v>83</v>
      </c>
      <c r="B45" s="4" t="s">
        <v>84</v>
      </c>
      <c r="C45" s="4"/>
      <c r="D45" s="4"/>
      <c r="E45" s="7">
        <v>3357303</v>
      </c>
      <c r="F45" s="7">
        <v>2000000</v>
      </c>
      <c r="G45" s="7">
        <v>4200000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2000000</v>
      </c>
      <c r="P45" s="7">
        <v>3448000</v>
      </c>
      <c r="Q45" s="7">
        <v>3448000</v>
      </c>
      <c r="R45" s="7">
        <v>0</v>
      </c>
      <c r="S45" s="7">
        <v>0</v>
      </c>
      <c r="T45" s="7">
        <v>3448000</v>
      </c>
      <c r="U45" s="31">
        <f t="shared" si="0"/>
        <v>0.82095238095238099</v>
      </c>
      <c r="V45" s="64">
        <f>Q45/Q46</f>
        <v>1.6469577027990321E-2</v>
      </c>
      <c r="W45" s="63">
        <f t="shared" si="1"/>
        <v>1.0270148389942761</v>
      </c>
    </row>
    <row r="46" spans="1:23" ht="23.25" customHeight="1" x14ac:dyDescent="0.25">
      <c r="A46" s="14" t="s">
        <v>85</v>
      </c>
      <c r="B46" s="15"/>
      <c r="C46" s="15"/>
      <c r="D46" s="15"/>
      <c r="E46" s="7">
        <v>168809820.03999999</v>
      </c>
      <c r="F46" s="8">
        <v>281803416.57999998</v>
      </c>
      <c r="G46" s="8">
        <v>316178314.77999997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281803416.57999998</v>
      </c>
      <c r="P46" s="8">
        <v>209390763.12</v>
      </c>
      <c r="Q46" s="8">
        <v>209355710.47999999</v>
      </c>
      <c r="R46" s="8">
        <v>0</v>
      </c>
      <c r="S46" s="8">
        <v>0</v>
      </c>
      <c r="T46" s="8">
        <v>209355710.47999999</v>
      </c>
      <c r="U46" s="31">
        <f t="shared" si="0"/>
        <v>0.66214443146005053</v>
      </c>
      <c r="V46" s="64">
        <f>V5+V12+V14+V17+V22+V27+V29+V34+V37+V41+V43</f>
        <v>1</v>
      </c>
      <c r="W46" s="63">
        <f t="shared" si="1"/>
        <v>1.2401867997394496</v>
      </c>
    </row>
    <row r="47" spans="1:23" ht="12.75" customHeight="1" x14ac:dyDescent="0.25">
      <c r="A47" s="2"/>
      <c r="B47" s="2"/>
      <c r="C47" s="2"/>
      <c r="D47" s="2"/>
      <c r="E47" s="2"/>
      <c r="F47" s="5"/>
      <c r="G47" s="5"/>
      <c r="H47" s="5"/>
      <c r="I47" s="5"/>
      <c r="J47" s="5"/>
      <c r="K47" s="5"/>
      <c r="L47" s="5"/>
      <c r="M47" s="5"/>
      <c r="N47" s="5"/>
      <c r="O47" s="5"/>
      <c r="P47" s="5" t="s">
        <v>2</v>
      </c>
      <c r="Q47" s="5"/>
      <c r="R47" s="5"/>
      <c r="S47" s="5"/>
      <c r="T47" s="5" t="s">
        <v>2</v>
      </c>
      <c r="U47" s="11"/>
      <c r="V47" s="2"/>
    </row>
    <row r="48" spans="1:23" x14ac:dyDescent="0.25">
      <c r="A48" s="16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9"/>
      <c r="R48" s="9"/>
      <c r="S48" s="9"/>
      <c r="T48" s="9"/>
      <c r="U48" s="12"/>
      <c r="V48" s="2"/>
    </row>
  </sheetData>
  <mergeCells count="25">
    <mergeCell ref="V3:V4"/>
    <mergeCell ref="W3:W4"/>
    <mergeCell ref="G3:G4"/>
    <mergeCell ref="H3:H4"/>
    <mergeCell ref="A3:A4"/>
    <mergeCell ref="B3:B4"/>
    <mergeCell ref="A2:U2"/>
    <mergeCell ref="A1:U1"/>
    <mergeCell ref="E3:E4"/>
    <mergeCell ref="U3:U4"/>
    <mergeCell ref="A46:D46"/>
    <mergeCell ref="A48:P48"/>
    <mergeCell ref="R3:R4"/>
    <mergeCell ref="S3:S4"/>
    <mergeCell ref="Q3:Q4"/>
    <mergeCell ref="N3:N4"/>
    <mergeCell ref="O3:O4"/>
    <mergeCell ref="I3:I4"/>
    <mergeCell ref="J3:J4"/>
    <mergeCell ref="K3:K4"/>
    <mergeCell ref="L3:L4"/>
    <mergeCell ref="M3:M4"/>
    <mergeCell ref="C3:C4"/>
    <mergeCell ref="D3:D4"/>
    <mergeCell ref="F3:F4"/>
  </mergeCells>
  <pageMargins left="0.59027779999999996" right="0.59027779999999996" top="0.59027779999999996" bottom="0.59027779999999996" header="0.39374999999999999" footer="0.39374999999999999"/>
  <pageSetup paperSize="9" fitToHeight="20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0.09.2022&lt;/string&gt;&#10;  &lt;/DateInfo&gt;&#10;  &lt;Code&gt;SQUERY_ANAL_ISP_BUDG&lt;/Code&gt;&#10;  &lt;ObjectCode&gt;SQUERY_ANAL_ISP_BUDG&lt;/ObjectCode&gt;&#10;  &lt;DocName&gt;Вариант (новый от 18.01.2018 15_08_53)(Аналитический отчет по исполнению бюджета с произвольной группировкой)&lt;/DocName&gt;&#10;  &lt;VariantName&gt;Вариант (новый от 18.01.2018 15:08:53)&lt;/VariantName&gt;&#10;  &lt;VariantLink&gt;305738828&lt;/VariantLink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5C4F406-8800-4733-AC38-83A95E0E49F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CHUNINA\User</dc:creator>
  <cp:lastModifiedBy>User</cp:lastModifiedBy>
  <dcterms:created xsi:type="dcterms:W3CDTF">2022-10-07T09:02:33Z</dcterms:created>
  <dcterms:modified xsi:type="dcterms:W3CDTF">2022-10-07T09:32:56Z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18.01.2018 15_08_53)(Аналитический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18.01.2018 15_08_53)(2).xlsx</vt:lpwstr>
  </property>
  <property fmtid="{D5CDD505-2E9C-101B-9397-08002B2CF9AE}" pid="4" name="Версия клиента">
    <vt:lpwstr>22.1.17.9270 (.NET 4.7.2)</vt:lpwstr>
  </property>
  <property fmtid="{D5CDD505-2E9C-101B-9397-08002B2CF9AE}" pid="5" name="Версия базы">
    <vt:lpwstr>22.1.1542.315995457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budget_allfo_2022</vt:lpwstr>
  </property>
  <property fmtid="{D5CDD505-2E9C-101B-9397-08002B2CF9AE}" pid="9" name="Пользователь">
    <vt:lpwstr>us_27013_2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